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<sst xmlns="http://schemas.openxmlformats.org/spreadsheetml/2006/main" count="184" uniqueCount="37">
  <si>
    <t>улица</t>
  </si>
  <si>
    <t>дом</t>
  </si>
  <si>
    <t>Ленина</t>
  </si>
  <si>
    <t>№ п/п</t>
  </si>
  <si>
    <t>S кв</t>
  </si>
  <si>
    <t>ВДГО</t>
  </si>
  <si>
    <t>Вывоз ТБО КГМ</t>
  </si>
  <si>
    <t>ИТОГО</t>
  </si>
  <si>
    <t xml:space="preserve">                                                                                                        </t>
  </si>
  <si>
    <t>Республики</t>
  </si>
  <si>
    <t>Общий тариф</t>
  </si>
  <si>
    <t xml:space="preserve">Дзержинского </t>
  </si>
  <si>
    <t>Кооперативная</t>
  </si>
  <si>
    <t>Огнеупорная</t>
  </si>
  <si>
    <t xml:space="preserve"> </t>
  </si>
  <si>
    <t>Металлистов</t>
  </si>
  <si>
    <t>Мира</t>
  </si>
  <si>
    <t>Победы</t>
  </si>
  <si>
    <t xml:space="preserve">Набережная </t>
  </si>
  <si>
    <t>Набережная</t>
  </si>
  <si>
    <t>1а</t>
  </si>
  <si>
    <t>Комарова</t>
  </si>
  <si>
    <t>Октябрьская</t>
  </si>
  <si>
    <t>Кольцова</t>
  </si>
  <si>
    <t>Пр. Южный</t>
  </si>
  <si>
    <t>ВСЕГО</t>
  </si>
  <si>
    <t>Каолиновая</t>
  </si>
  <si>
    <t>Боровая</t>
  </si>
  <si>
    <t>4а</t>
  </si>
  <si>
    <t>6а</t>
  </si>
  <si>
    <t>2017 год</t>
  </si>
  <si>
    <t>Перечень домов облуживаемых  ООО "Три Кита" с расшифровкой тарифа с 01.01 по 30.06.2017г.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</si>
  <si>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регилей, лестниц, несущих элементов крыш и ненесущих конструкций (перегородок, внутренней отделки, полов) многоквартирных домов</t>
  </si>
  <si>
    <t>Работы, необходимые для надлежащего содержания оборудования систем инженерно-технического обеспечения, входящих в состав общего имущества в многоквартирном доме</t>
  </si>
  <si>
    <t>Работы и услуги по содержанию иного имущества в многоквартирном доме</t>
  </si>
  <si>
    <t>К. Либкнехта</t>
  </si>
  <si>
    <t>Перечень домов облуживаемых  ООО "Три Кита" с расшифровкой тарифа с 01.07 по 31.12.2017г.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</si>
</sst>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0"/>
  </numFmts>
  <fonts count="47">
    <font>
      <sz val="10"/>
      <name val="Arial Cyr"/>
      <family val="0"/>
    </font>
    <font>
      <u val="single"/>
      <sz val="8"/>
      <color indexed="12"/>
      <name val="Arial"/>
      <family val="0"/>
    </font>
    <font>
      <sz val="10"/>
      <color indexed="8"/>
      <name val="Arial"/>
      <family val="0"/>
    </font>
    <font>
      <u val="single"/>
      <sz val="8"/>
      <color indexed="36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7"/>
      <color indexed="8"/>
      <name val="Times New Roman"/>
      <family val="1"/>
    </font>
    <font>
      <b/>
      <i/>
      <sz val="7"/>
      <color indexed="8"/>
      <name val="Arial"/>
      <family val="2"/>
    </font>
    <font>
      <b/>
      <sz val="7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53" applyFont="1">
      <alignment/>
      <protection/>
    </xf>
    <xf numFmtId="0" fontId="2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4" fillId="0" borderId="10" xfId="53" applyFont="1" applyBorder="1">
      <alignment/>
      <protection/>
    </xf>
    <xf numFmtId="0" fontId="4" fillId="33" borderId="10" xfId="53" applyFont="1" applyFill="1" applyBorder="1">
      <alignment/>
      <protection/>
    </xf>
    <xf numFmtId="2" fontId="9" fillId="34" borderId="10" xfId="53" applyNumberFormat="1" applyFont="1" applyFill="1" applyBorder="1" applyAlignment="1">
      <alignment horizontal="left"/>
      <protection/>
    </xf>
    <xf numFmtId="2" fontId="9" fillId="0" borderId="10" xfId="53" applyNumberFormat="1" applyFont="1" applyFill="1" applyBorder="1" applyAlignment="1">
      <alignment horizontal="center"/>
      <protection/>
    </xf>
    <xf numFmtId="2" fontId="9" fillId="0" borderId="10" xfId="53" applyNumberFormat="1" applyFont="1" applyFill="1" applyBorder="1" applyAlignment="1">
      <alignment horizontal="left"/>
      <protection/>
    </xf>
    <xf numFmtId="2" fontId="4" fillId="0" borderId="0" xfId="53" applyNumberFormat="1" applyFont="1" applyBorder="1">
      <alignment/>
      <protection/>
    </xf>
    <xf numFmtId="0" fontId="6" fillId="0" borderId="0" xfId="53" applyFont="1" applyFill="1" applyBorder="1" applyAlignment="1">
      <alignment horizontal="center" wrapText="1"/>
      <protection/>
    </xf>
    <xf numFmtId="2" fontId="4" fillId="33" borderId="10" xfId="53" applyNumberFormat="1" applyFont="1" applyFill="1" applyBorder="1" applyAlignment="1">
      <alignment horizontal="center"/>
      <protection/>
    </xf>
    <xf numFmtId="2" fontId="8" fillId="33" borderId="10" xfId="53" applyNumberFormat="1" applyFont="1" applyFill="1" applyBorder="1" applyAlignment="1">
      <alignment horizontal="center"/>
      <protection/>
    </xf>
    <xf numFmtId="1" fontId="9" fillId="34" borderId="10" xfId="53" applyNumberFormat="1" applyFont="1" applyFill="1" applyBorder="1" applyAlignment="1">
      <alignment horizontal="center"/>
      <protection/>
    </xf>
    <xf numFmtId="2" fontId="4" fillId="0" borderId="10" xfId="53" applyNumberFormat="1" applyFont="1" applyBorder="1" applyAlignment="1">
      <alignment horizontal="center"/>
      <protection/>
    </xf>
    <xf numFmtId="2" fontId="4" fillId="0" borderId="11" xfId="53" applyNumberFormat="1" applyFont="1" applyBorder="1" applyAlignment="1">
      <alignment horizontal="center"/>
      <protection/>
    </xf>
    <xf numFmtId="2" fontId="4" fillId="35" borderId="11" xfId="53" applyNumberFormat="1" applyFont="1" applyFill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1" fontId="9" fillId="0" borderId="10" xfId="53" applyNumberFormat="1" applyFont="1" applyFill="1" applyBorder="1" applyAlignment="1">
      <alignment horizontal="center"/>
      <protection/>
    </xf>
    <xf numFmtId="2" fontId="4" fillId="33" borderId="11" xfId="53" applyNumberFormat="1" applyFont="1" applyFill="1" applyBorder="1" applyAlignment="1">
      <alignment horizontal="center"/>
      <protection/>
    </xf>
    <xf numFmtId="2" fontId="6" fillId="33" borderId="10" xfId="53" applyNumberFormat="1" applyFont="1" applyFill="1" applyBorder="1" applyAlignment="1">
      <alignment horizontal="center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/>
      <protection/>
    </xf>
    <xf numFmtId="2" fontId="9" fillId="0" borderId="0" xfId="53" applyNumberFormat="1" applyFont="1" applyFill="1" applyBorder="1" applyAlignment="1">
      <alignment horizontal="left"/>
      <protection/>
    </xf>
    <xf numFmtId="1" fontId="9" fillId="0" borderId="0" xfId="53" applyNumberFormat="1" applyFont="1" applyFill="1" applyBorder="1" applyAlignment="1">
      <alignment horizontal="center"/>
      <protection/>
    </xf>
    <xf numFmtId="2" fontId="9" fillId="0" borderId="0" xfId="53" applyNumberFormat="1" applyFont="1" applyFill="1" applyBorder="1" applyAlignment="1">
      <alignment horizontal="center"/>
      <protection/>
    </xf>
    <xf numFmtId="2" fontId="4" fillId="0" borderId="0" xfId="53" applyNumberFormat="1" applyFont="1" applyBorder="1" applyAlignment="1">
      <alignment horizontal="center"/>
      <protection/>
    </xf>
    <xf numFmtId="2" fontId="8" fillId="33" borderId="11" xfId="53" applyNumberFormat="1" applyFont="1" applyFill="1" applyBorder="1" applyAlignment="1">
      <alignment horizontal="center"/>
      <protection/>
    </xf>
    <xf numFmtId="2" fontId="6" fillId="0" borderId="10" xfId="53" applyNumberFormat="1" applyFont="1" applyFill="1" applyBorder="1" applyAlignment="1">
      <alignment horizontal="center"/>
      <protection/>
    </xf>
    <xf numFmtId="2" fontId="6" fillId="0" borderId="11" xfId="53" applyNumberFormat="1" applyFont="1" applyFill="1" applyBorder="1" applyAlignment="1">
      <alignment horizontal="center"/>
      <protection/>
    </xf>
    <xf numFmtId="0" fontId="10" fillId="0" borderId="0" xfId="53" applyFont="1" applyBorder="1" applyAlignment="1">
      <alignment/>
      <protection/>
    </xf>
    <xf numFmtId="0" fontId="0" fillId="0" borderId="0" xfId="0" applyBorder="1" applyAlignment="1">
      <alignment/>
    </xf>
    <xf numFmtId="2" fontId="4" fillId="0" borderId="10" xfId="53" applyNumberFormat="1" applyFont="1" applyBorder="1" applyAlignment="1">
      <alignment horizontal="center"/>
      <protection/>
    </xf>
    <xf numFmtId="2" fontId="4" fillId="35" borderId="10" xfId="53" applyNumberFormat="1" applyFont="1" applyFill="1" applyBorder="1" applyAlignment="1">
      <alignment horizontal="center"/>
      <protection/>
    </xf>
    <xf numFmtId="2" fontId="4" fillId="0" borderId="11" xfId="53" applyNumberFormat="1" applyFont="1" applyBorder="1" applyAlignment="1">
      <alignment horizontal="center"/>
      <protection/>
    </xf>
    <xf numFmtId="2" fontId="4" fillId="35" borderId="11" xfId="53" applyNumberFormat="1" applyFont="1" applyFill="1" applyBorder="1" applyAlignment="1">
      <alignment horizontal="center"/>
      <protection/>
    </xf>
    <xf numFmtId="2" fontId="6" fillId="0" borderId="0" xfId="53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2" fontId="9" fillId="0" borderId="11" xfId="53" applyNumberFormat="1" applyFont="1" applyFill="1" applyBorder="1" applyAlignment="1">
      <alignment horizontal="left"/>
      <protection/>
    </xf>
    <xf numFmtId="1" fontId="9" fillId="0" borderId="11" xfId="53" applyNumberFormat="1" applyFont="1" applyFill="1" applyBorder="1" applyAlignment="1">
      <alignment horizontal="center"/>
      <protection/>
    </xf>
    <xf numFmtId="0" fontId="10" fillId="0" borderId="10" xfId="53" applyFont="1" applyBorder="1" applyAlignment="1">
      <alignment/>
      <protection/>
    </xf>
    <xf numFmtId="0" fontId="10" fillId="0" borderId="13" xfId="53" applyFont="1" applyBorder="1" applyAlignment="1">
      <alignment/>
      <protection/>
    </xf>
    <xf numFmtId="0" fontId="0" fillId="0" borderId="14" xfId="0" applyBorder="1" applyAlignment="1">
      <alignment/>
    </xf>
    <xf numFmtId="0" fontId="5" fillId="0" borderId="0" xfId="53" applyFont="1" applyAlignment="1">
      <alignment/>
      <protection/>
    </xf>
    <xf numFmtId="0" fontId="0" fillId="0" borderId="0" xfId="0" applyAlignment="1">
      <alignment/>
    </xf>
    <xf numFmtId="0" fontId="11" fillId="0" borderId="15" xfId="53" applyFont="1" applyBorder="1" applyAlignment="1">
      <alignment/>
      <protection/>
    </xf>
    <xf numFmtId="0" fontId="11" fillId="0" borderId="16" xfId="53" applyFont="1" applyBorder="1" applyAlignment="1">
      <alignment/>
      <protection/>
    </xf>
    <xf numFmtId="0" fontId="0" fillId="0" borderId="12" xfId="0" applyBorder="1" applyAlignment="1">
      <alignment/>
    </xf>
    <xf numFmtId="2" fontId="12" fillId="0" borderId="12" xfId="0" applyNumberFormat="1" applyFont="1" applyBorder="1" applyAlignment="1">
      <alignment/>
    </xf>
    <xf numFmtId="2" fontId="4" fillId="0" borderId="11" xfId="53" applyNumberFormat="1" applyFont="1" applyFill="1" applyBorder="1" applyAlignment="1">
      <alignment horizontal="center"/>
      <protection/>
    </xf>
    <xf numFmtId="2" fontId="12" fillId="0" borderId="12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27"/>
  <sheetViews>
    <sheetView tabSelected="1" zoomScale="120" zoomScaleNormal="120" zoomScalePageLayoutView="0" workbookViewId="0" topLeftCell="A1">
      <selection activeCell="H123" sqref="H123"/>
    </sheetView>
  </sheetViews>
  <sheetFormatPr defaultColWidth="9.00390625" defaultRowHeight="12.75"/>
  <cols>
    <col min="1" max="1" width="6.375" style="0" customWidth="1"/>
    <col min="2" max="2" width="11.875" style="0" customWidth="1"/>
    <col min="3" max="3" width="7.25390625" style="0" customWidth="1"/>
    <col min="5" max="6" width="32.125" style="0" customWidth="1"/>
    <col min="7" max="7" width="10.00390625" style="0" customWidth="1"/>
    <col min="8" max="8" width="24.25390625" style="0" customWidth="1"/>
    <col min="10" max="10" width="10.125" style="0" bestFit="1" customWidth="1"/>
  </cols>
  <sheetData>
    <row r="3" spans="1:10" ht="12.75">
      <c r="A3" s="1" t="s">
        <v>8</v>
      </c>
      <c r="B3" s="2"/>
      <c r="C3" s="2"/>
      <c r="D3" s="3" t="s">
        <v>30</v>
      </c>
      <c r="E3" s="2"/>
      <c r="F3" s="2"/>
      <c r="G3" s="2"/>
      <c r="H3" s="1"/>
      <c r="I3" s="1"/>
      <c r="J3" s="1"/>
    </row>
    <row r="4" spans="1:10" ht="12.75">
      <c r="A4" s="1"/>
      <c r="B4" s="48" t="s">
        <v>31</v>
      </c>
      <c r="C4" s="49"/>
      <c r="D4" s="49"/>
      <c r="E4" s="49"/>
      <c r="F4" s="49"/>
      <c r="G4" s="49"/>
      <c r="H4" s="49"/>
      <c r="I4" s="49"/>
      <c r="J4" s="1"/>
    </row>
    <row r="5" spans="1:10" ht="12.75">
      <c r="A5" s="1"/>
      <c r="B5" s="1"/>
      <c r="C5" s="1"/>
      <c r="D5" s="1"/>
      <c r="E5" s="1"/>
      <c r="F5" s="1"/>
      <c r="G5" s="11" t="s">
        <v>14</v>
      </c>
      <c r="H5" s="1"/>
      <c r="I5" s="1"/>
      <c r="J5" s="1"/>
    </row>
    <row r="6" spans="1:10" ht="75.75" customHeight="1">
      <c r="A6" s="22" t="s">
        <v>3</v>
      </c>
      <c r="B6" s="22" t="s">
        <v>0</v>
      </c>
      <c r="C6" s="22" t="s">
        <v>1</v>
      </c>
      <c r="D6" s="22" t="s">
        <v>4</v>
      </c>
      <c r="E6" s="22" t="s">
        <v>32</v>
      </c>
      <c r="F6" s="22" t="s">
        <v>33</v>
      </c>
      <c r="G6" s="23" t="s">
        <v>5</v>
      </c>
      <c r="H6" s="23" t="s">
        <v>34</v>
      </c>
      <c r="I6" s="23" t="s">
        <v>6</v>
      </c>
      <c r="J6" s="24" t="s">
        <v>10</v>
      </c>
    </row>
    <row r="7" spans="1:10" ht="12.75">
      <c r="A7" s="25">
        <v>1</v>
      </c>
      <c r="B7" s="25">
        <v>2</v>
      </c>
      <c r="C7" s="25">
        <v>3</v>
      </c>
      <c r="D7" s="25">
        <v>4</v>
      </c>
      <c r="E7" s="25">
        <v>7</v>
      </c>
      <c r="F7" s="25">
        <v>8</v>
      </c>
      <c r="G7" s="25">
        <v>9</v>
      </c>
      <c r="H7" s="25">
        <v>10</v>
      </c>
      <c r="I7" s="26">
        <v>14</v>
      </c>
      <c r="J7" s="26">
        <v>17</v>
      </c>
    </row>
    <row r="8" spans="1:10" ht="12.75">
      <c r="A8" s="1"/>
      <c r="B8" s="1"/>
      <c r="C8" s="1"/>
      <c r="D8" s="1"/>
      <c r="E8" s="4"/>
      <c r="F8" s="4"/>
      <c r="G8" s="1"/>
      <c r="H8" s="1"/>
      <c r="I8" s="1"/>
      <c r="J8" s="1"/>
    </row>
    <row r="9" spans="1:10" ht="12.75">
      <c r="A9" s="5"/>
      <c r="B9" s="5"/>
      <c r="C9" s="5"/>
      <c r="D9" s="6"/>
      <c r="E9" s="12">
        <v>2.46</v>
      </c>
      <c r="F9" s="12">
        <v>5.31</v>
      </c>
      <c r="G9" s="12">
        <v>0.3</v>
      </c>
      <c r="H9" s="12">
        <v>4.45</v>
      </c>
      <c r="I9" s="12">
        <v>1.39</v>
      </c>
      <c r="J9" s="13">
        <f>I9+H9+G9+F9+E9</f>
        <v>13.91</v>
      </c>
    </row>
    <row r="10" spans="1:10" ht="12.75">
      <c r="A10" s="18">
        <v>1</v>
      </c>
      <c r="B10" s="7" t="s">
        <v>11</v>
      </c>
      <c r="C10" s="14">
        <v>1</v>
      </c>
      <c r="D10" s="33">
        <v>933.8</v>
      </c>
      <c r="E10" s="15">
        <f>E9*D10</f>
        <v>2297.1479999999997</v>
      </c>
      <c r="F10" s="37">
        <f>F9*D10</f>
        <v>4958.477999999999</v>
      </c>
      <c r="G10" s="37">
        <f>G9*D10</f>
        <v>280.14</v>
      </c>
      <c r="H10" s="37">
        <f>H9*D10</f>
        <v>4155.41</v>
      </c>
      <c r="I10" s="39">
        <f>I9*D10</f>
        <v>1297.9819999999997</v>
      </c>
      <c r="J10" s="38">
        <f>I10+H10+G10+F10+E10</f>
        <v>12989.157999999998</v>
      </c>
    </row>
    <row r="11" spans="1:10" ht="12.75">
      <c r="A11" s="18">
        <v>2</v>
      </c>
      <c r="B11" s="7" t="s">
        <v>12</v>
      </c>
      <c r="C11" s="14">
        <v>4</v>
      </c>
      <c r="D11" s="33">
        <v>2639.96</v>
      </c>
      <c r="E11" s="37">
        <f>E9*D11</f>
        <v>6494.3016</v>
      </c>
      <c r="F11" s="37">
        <f>F9*D11</f>
        <v>14018.1876</v>
      </c>
      <c r="G11" s="37">
        <f>G9*D11</f>
        <v>791.9879999999999</v>
      </c>
      <c r="H11" s="37">
        <f>H9*D11</f>
        <v>11747.822</v>
      </c>
      <c r="I11" s="39">
        <f>I9*D11</f>
        <v>3669.5443999999998</v>
      </c>
      <c r="J11" s="38">
        <f>I11+H11+G11+F11+E11</f>
        <v>36721.8436</v>
      </c>
    </row>
    <row r="12" spans="1:10" ht="12.75">
      <c r="A12" s="18">
        <v>3</v>
      </c>
      <c r="B12" s="7" t="s">
        <v>2</v>
      </c>
      <c r="C12" s="14">
        <v>43</v>
      </c>
      <c r="D12" s="33">
        <v>414.2</v>
      </c>
      <c r="E12" s="37">
        <f>E9*D12</f>
        <v>1018.9319999999999</v>
      </c>
      <c r="F12" s="37">
        <f>F9*D12</f>
        <v>2199.4019999999996</v>
      </c>
      <c r="G12" s="37">
        <f>G9*D12</f>
        <v>124.25999999999999</v>
      </c>
      <c r="H12" s="37">
        <f>H9*D12</f>
        <v>1843.19</v>
      </c>
      <c r="I12" s="39">
        <f>I9*D12</f>
        <v>575.7379999999999</v>
      </c>
      <c r="J12" s="38">
        <f>I12+H12+G12+F12+E12</f>
        <v>5761.522</v>
      </c>
    </row>
    <row r="13" spans="1:10" ht="12.75">
      <c r="A13" s="18">
        <v>4</v>
      </c>
      <c r="B13" s="7" t="s">
        <v>15</v>
      </c>
      <c r="C13" s="14">
        <v>8</v>
      </c>
      <c r="D13" s="33">
        <v>1502.05</v>
      </c>
      <c r="E13" s="37">
        <f>E9*D13</f>
        <v>3695.0429999999997</v>
      </c>
      <c r="F13" s="37">
        <f>F9*D13</f>
        <v>7975.885499999999</v>
      </c>
      <c r="G13" s="37">
        <f>G9*D13</f>
        <v>450.61499999999995</v>
      </c>
      <c r="H13" s="37">
        <f>H9*D13</f>
        <v>6684.1225</v>
      </c>
      <c r="I13" s="39">
        <f>I9*D13</f>
        <v>2087.8495</v>
      </c>
      <c r="J13" s="38">
        <f>I13+H13+G13+F13+E13</f>
        <v>20893.5155</v>
      </c>
    </row>
    <row r="14" spans="1:10" ht="12.75">
      <c r="A14" s="18">
        <v>5</v>
      </c>
      <c r="B14" s="7" t="s">
        <v>13</v>
      </c>
      <c r="C14" s="14">
        <v>14</v>
      </c>
      <c r="D14" s="33">
        <v>650.9</v>
      </c>
      <c r="E14" s="37">
        <f>E9*D14</f>
        <v>1601.214</v>
      </c>
      <c r="F14" s="37">
        <f>F9*D14</f>
        <v>3456.2789999999995</v>
      </c>
      <c r="G14" s="37">
        <f>G9*D14</f>
        <v>195.26999999999998</v>
      </c>
      <c r="H14" s="37">
        <f>H9*D14</f>
        <v>2896.505</v>
      </c>
      <c r="I14" s="39">
        <f>I9*D14</f>
        <v>904.7509999999999</v>
      </c>
      <c r="J14" s="38">
        <f>I14+H14+G14+F14+E14</f>
        <v>9054.019</v>
      </c>
    </row>
    <row r="15" spans="1:10" ht="12.75">
      <c r="A15" s="18">
        <v>6</v>
      </c>
      <c r="B15" s="7" t="s">
        <v>9</v>
      </c>
      <c r="C15" s="14">
        <v>3</v>
      </c>
      <c r="D15" s="33">
        <v>2011.3</v>
      </c>
      <c r="E15" s="37">
        <f>E9*D15</f>
        <v>4947.798</v>
      </c>
      <c r="F15" s="37">
        <f>F9*D15</f>
        <v>10680.002999999999</v>
      </c>
      <c r="G15" s="37">
        <f>G9*D15</f>
        <v>603.39</v>
      </c>
      <c r="H15" s="37">
        <f>H9*D15</f>
        <v>8950.285</v>
      </c>
      <c r="I15" s="39">
        <f>I9*D15</f>
        <v>2795.707</v>
      </c>
      <c r="J15" s="38">
        <f>I15+H15+G15+F15+E15</f>
        <v>27977.182999999997</v>
      </c>
    </row>
    <row r="16" spans="1:10" ht="12.75">
      <c r="A16" s="18">
        <v>7</v>
      </c>
      <c r="B16" s="7" t="s">
        <v>9</v>
      </c>
      <c r="C16" s="14">
        <v>4</v>
      </c>
      <c r="D16" s="34">
        <v>3238.8</v>
      </c>
      <c r="E16" s="16">
        <f>E9*D16</f>
        <v>7967.448</v>
      </c>
      <c r="F16" s="16">
        <f>F9*D16</f>
        <v>17198.028</v>
      </c>
      <c r="G16" s="16">
        <f>G9*D16</f>
        <v>971.64</v>
      </c>
      <c r="H16" s="16">
        <f>H9*D16</f>
        <v>14412.660000000002</v>
      </c>
      <c r="I16" s="16">
        <f>I9*D16</f>
        <v>4501.932</v>
      </c>
      <c r="J16" s="17">
        <f>I16+H16+G16+F16+E16</f>
        <v>45051.708</v>
      </c>
    </row>
    <row r="17" spans="1:10" ht="12.75">
      <c r="A17" s="18">
        <v>8</v>
      </c>
      <c r="B17" s="7" t="s">
        <v>9</v>
      </c>
      <c r="C17" s="14">
        <v>8</v>
      </c>
      <c r="D17" s="34">
        <v>3143.3</v>
      </c>
      <c r="E17" s="16">
        <f>E9*D17</f>
        <v>7732.518</v>
      </c>
      <c r="F17" s="16">
        <f>F9*D17</f>
        <v>16690.923</v>
      </c>
      <c r="G17" s="16">
        <f>G9*D17</f>
        <v>942.99</v>
      </c>
      <c r="H17" s="16">
        <f>H9*D17</f>
        <v>13987.685000000001</v>
      </c>
      <c r="I17" s="16">
        <f>I9*D17</f>
        <v>4369.187</v>
      </c>
      <c r="J17" s="17">
        <f>I17+H17+G17+F17+E17</f>
        <v>43723.303</v>
      </c>
    </row>
    <row r="18" spans="1:10" ht="12.75">
      <c r="A18" s="18">
        <v>9</v>
      </c>
      <c r="B18" s="7" t="s">
        <v>15</v>
      </c>
      <c r="C18" s="14" t="s">
        <v>20</v>
      </c>
      <c r="D18" s="34">
        <v>1538.4</v>
      </c>
      <c r="E18" s="16">
        <f>E9*D18</f>
        <v>3784.464</v>
      </c>
      <c r="F18" s="16">
        <f>F9*D18</f>
        <v>8168.9039999999995</v>
      </c>
      <c r="G18" s="16">
        <f>G9*D18</f>
        <v>461.52</v>
      </c>
      <c r="H18" s="16">
        <f>H9*D18</f>
        <v>6845.880000000001</v>
      </c>
      <c r="I18" s="16">
        <f>I9*D18</f>
        <v>2138.3759999999997</v>
      </c>
      <c r="J18" s="17">
        <f>I18+H18+G18+F18+E18</f>
        <v>21399.144</v>
      </c>
    </row>
    <row r="19" spans="1:10" ht="12.75">
      <c r="A19" s="18">
        <v>10</v>
      </c>
      <c r="B19" s="7" t="s">
        <v>15</v>
      </c>
      <c r="C19" s="14">
        <v>10</v>
      </c>
      <c r="D19" s="34">
        <v>1334.54</v>
      </c>
      <c r="E19" s="16">
        <f>E9*D19</f>
        <v>3282.9683999999997</v>
      </c>
      <c r="F19" s="16">
        <f>F9*D19</f>
        <v>7086.407399999999</v>
      </c>
      <c r="G19" s="16">
        <f>G9*D19</f>
        <v>400.36199999999997</v>
      </c>
      <c r="H19" s="16">
        <f>H9*D19</f>
        <v>5938.703</v>
      </c>
      <c r="I19" s="16">
        <f>I9*D19</f>
        <v>1855.0105999999998</v>
      </c>
      <c r="J19" s="17">
        <f>I19+H19+G19+F19+E19</f>
        <v>18563.451399999998</v>
      </c>
    </row>
    <row r="20" spans="1:10" ht="12.75">
      <c r="A20" s="18">
        <v>11</v>
      </c>
      <c r="B20" s="7" t="s">
        <v>35</v>
      </c>
      <c r="C20" s="14">
        <v>107</v>
      </c>
      <c r="D20" s="34">
        <v>763.5</v>
      </c>
      <c r="E20" s="16">
        <f>E9*D20</f>
        <v>1878.21</v>
      </c>
      <c r="F20" s="16">
        <f>F9*D20</f>
        <v>4054.1849999999995</v>
      </c>
      <c r="G20" s="16">
        <f>G9*D20</f>
        <v>229.04999999999998</v>
      </c>
      <c r="H20" s="16">
        <f>H9*D20</f>
        <v>3397.5750000000003</v>
      </c>
      <c r="I20" s="16">
        <f>I9*D20</f>
        <v>1061.2649999999999</v>
      </c>
      <c r="J20" s="17">
        <f>I20+H20+G20+F20+E20</f>
        <v>10620.285</v>
      </c>
    </row>
    <row r="21" spans="1:10" ht="12.75">
      <c r="A21" s="18">
        <v>12</v>
      </c>
      <c r="B21" s="7" t="s">
        <v>26</v>
      </c>
      <c r="C21" s="14">
        <v>13</v>
      </c>
      <c r="D21" s="34">
        <v>971.98</v>
      </c>
      <c r="E21" s="16">
        <f>E9*D21</f>
        <v>2391.0708</v>
      </c>
      <c r="F21" s="16">
        <f>F9*D21</f>
        <v>5161.2137999999995</v>
      </c>
      <c r="G21" s="16">
        <f>G9*D21</f>
        <v>291.594</v>
      </c>
      <c r="H21" s="16">
        <f>H9*D21</f>
        <v>4325.311000000001</v>
      </c>
      <c r="I21" s="16">
        <f>I9*D21</f>
        <v>1351.0521999999999</v>
      </c>
      <c r="J21" s="17">
        <f>I21+H21+G21+F21+E21</f>
        <v>13520.2418</v>
      </c>
    </row>
    <row r="22" spans="1:10" ht="12.75">
      <c r="A22" s="18">
        <v>13</v>
      </c>
      <c r="B22" s="7" t="s">
        <v>18</v>
      </c>
      <c r="C22" s="14">
        <v>2</v>
      </c>
      <c r="D22" s="34">
        <v>938.6</v>
      </c>
      <c r="E22" s="16">
        <f>E9*D22</f>
        <v>2308.956</v>
      </c>
      <c r="F22" s="16">
        <f>F9*D22</f>
        <v>4983.965999999999</v>
      </c>
      <c r="G22" s="16">
        <f>G9*D22</f>
        <v>281.58</v>
      </c>
      <c r="H22" s="16">
        <f>H9*D22</f>
        <v>4176.77</v>
      </c>
      <c r="I22" s="16">
        <f>I9*D22</f>
        <v>1304.654</v>
      </c>
      <c r="J22" s="17">
        <f>I22+H22+G22+F22+E22</f>
        <v>13055.926000000001</v>
      </c>
    </row>
    <row r="23" spans="1:10" ht="13.5" thickBot="1">
      <c r="A23" s="18">
        <v>14</v>
      </c>
      <c r="B23" s="7" t="s">
        <v>18</v>
      </c>
      <c r="C23" s="14">
        <v>10</v>
      </c>
      <c r="D23" s="34">
        <v>1995.8</v>
      </c>
      <c r="E23" s="39">
        <f>E9*D23</f>
        <v>4909.668</v>
      </c>
      <c r="F23" s="39">
        <f>F9*D23</f>
        <v>10597.697999999999</v>
      </c>
      <c r="G23" s="39">
        <f>G9*D23</f>
        <v>598.74</v>
      </c>
      <c r="H23" s="39">
        <f>H9*D23</f>
        <v>8881.31</v>
      </c>
      <c r="I23" s="39">
        <f>I9*D23</f>
        <v>2774.162</v>
      </c>
      <c r="J23" s="40">
        <f>I23+H23+G23+F23+E23</f>
        <v>27761.577999999994</v>
      </c>
    </row>
    <row r="24" spans="1:10" ht="13.5" thickBot="1">
      <c r="A24" s="1"/>
      <c r="B24" s="46" t="s">
        <v>7</v>
      </c>
      <c r="C24" s="47"/>
      <c r="D24" s="15">
        <f>SUM(D10:D23)</f>
        <v>22077.129999999997</v>
      </c>
      <c r="E24" s="15">
        <f>SUM(E10:E23)</f>
        <v>54309.739799999996</v>
      </c>
      <c r="F24" s="15">
        <f>SUM(F10:F23)</f>
        <v>117229.56029999998</v>
      </c>
      <c r="G24" s="15">
        <f>SUM(G10:G23)</f>
        <v>6623.139</v>
      </c>
      <c r="H24" s="15">
        <f>SUM(H10:H23)</f>
        <v>98243.2285</v>
      </c>
      <c r="I24" s="15">
        <f>SUM(I10:I23)</f>
        <v>30687.2107</v>
      </c>
      <c r="J24" s="15">
        <f>SUM(J10:J23)</f>
        <v>307092.8782999999</v>
      </c>
    </row>
    <row r="25" spans="1:10" ht="12.75">
      <c r="A25" s="1"/>
      <c r="B25" s="35"/>
      <c r="C25" s="36"/>
      <c r="D25" s="10"/>
      <c r="E25" s="10"/>
      <c r="F25" s="10"/>
      <c r="G25" s="10"/>
      <c r="H25" s="10"/>
      <c r="I25" s="10"/>
      <c r="J25" s="10"/>
    </row>
    <row r="26" spans="1:10" ht="12.75">
      <c r="A26" s="18"/>
      <c r="B26" s="5"/>
      <c r="C26" s="18"/>
      <c r="D26" s="18"/>
      <c r="E26" s="20">
        <v>2.46</v>
      </c>
      <c r="F26" s="20">
        <v>5.1</v>
      </c>
      <c r="G26" s="20">
        <v>0.3</v>
      </c>
      <c r="H26" s="20">
        <v>1.81</v>
      </c>
      <c r="I26" s="20">
        <v>1.39</v>
      </c>
      <c r="J26" s="32">
        <f>I26+H26+G26+F26+E26</f>
        <v>11.059999999999999</v>
      </c>
    </row>
    <row r="27" spans="1:10" ht="13.5" thickBot="1">
      <c r="A27" s="18">
        <v>15</v>
      </c>
      <c r="B27" s="9" t="s">
        <v>16</v>
      </c>
      <c r="C27" s="19">
        <v>6</v>
      </c>
      <c r="D27" s="33">
        <v>687.7</v>
      </c>
      <c r="E27" s="15">
        <f>E26*D27</f>
        <v>1691.7420000000002</v>
      </c>
      <c r="F27" s="15">
        <f>F26*D27</f>
        <v>3507.27</v>
      </c>
      <c r="G27" s="15">
        <f>G26*D27</f>
        <v>206.31</v>
      </c>
      <c r="H27" s="15">
        <f>H26*D27</f>
        <v>1244.737</v>
      </c>
      <c r="I27" s="15">
        <f>I26*D27</f>
        <v>955.903</v>
      </c>
      <c r="J27" s="15">
        <f>I27+H27+G27+F27+E27</f>
        <v>7605.962</v>
      </c>
    </row>
    <row r="28" spans="1:10" ht="13.5" thickBot="1">
      <c r="A28" s="27"/>
      <c r="B28" s="46" t="s">
        <v>7</v>
      </c>
      <c r="C28" s="47"/>
      <c r="D28" s="33"/>
      <c r="E28" s="15">
        <v>1691.74</v>
      </c>
      <c r="F28" s="15">
        <v>3507.27</v>
      </c>
      <c r="G28" s="15">
        <v>206.31</v>
      </c>
      <c r="H28" s="15">
        <v>1244.74</v>
      </c>
      <c r="I28" s="15">
        <v>955.9</v>
      </c>
      <c r="J28" s="15">
        <v>7605.96</v>
      </c>
    </row>
    <row r="29" spans="1:10" ht="12.75">
      <c r="A29" s="27"/>
      <c r="B29" s="28"/>
      <c r="C29" s="29"/>
      <c r="D29" s="30"/>
      <c r="E29" s="31"/>
      <c r="F29" s="31"/>
      <c r="G29" s="31"/>
      <c r="H29" s="31"/>
      <c r="I29" s="31"/>
      <c r="J29" s="31"/>
    </row>
    <row r="30" spans="1:10" ht="12.75">
      <c r="A30" s="18"/>
      <c r="B30" s="9"/>
      <c r="C30" s="19"/>
      <c r="D30" s="8"/>
      <c r="E30" s="12">
        <v>2.46</v>
      </c>
      <c r="F30" s="12">
        <v>3.88</v>
      </c>
      <c r="G30" s="12">
        <v>0</v>
      </c>
      <c r="H30" s="12">
        <v>4.65</v>
      </c>
      <c r="I30" s="12">
        <v>1.39</v>
      </c>
      <c r="J30" s="21">
        <f>I30+H30+G30+F30+E30</f>
        <v>12.379999999999999</v>
      </c>
    </row>
    <row r="31" spans="1:10" ht="12.75">
      <c r="A31" s="18">
        <v>16</v>
      </c>
      <c r="B31" s="9" t="s">
        <v>17</v>
      </c>
      <c r="C31" s="19">
        <v>6</v>
      </c>
      <c r="D31" s="33">
        <v>2206.6</v>
      </c>
      <c r="E31" s="15">
        <f>E30*D31</f>
        <v>5428.236</v>
      </c>
      <c r="F31" s="15">
        <f>F30*D31</f>
        <v>8561.608</v>
      </c>
      <c r="G31" s="15" t="s">
        <v>14</v>
      </c>
      <c r="H31" s="15">
        <f>H30*D31</f>
        <v>10260.69</v>
      </c>
      <c r="I31" s="15">
        <f>I30*D31</f>
        <v>3067.1739999999995</v>
      </c>
      <c r="J31" s="15">
        <f>I31+H31+F31+E31</f>
        <v>27317.708000000002</v>
      </c>
    </row>
    <row r="32" spans="1:10" ht="13.5" thickBot="1">
      <c r="A32" s="18">
        <v>17</v>
      </c>
      <c r="B32" s="43" t="s">
        <v>23</v>
      </c>
      <c r="C32" s="44">
        <v>2</v>
      </c>
      <c r="D32" s="34">
        <v>640.7</v>
      </c>
      <c r="E32" s="15">
        <f>E30*D32</f>
        <v>1576.122</v>
      </c>
      <c r="F32" s="15">
        <f>F30*D32</f>
        <v>2485.916</v>
      </c>
      <c r="G32" s="15"/>
      <c r="H32" s="15">
        <f>H30*D32</f>
        <v>2979.2550000000006</v>
      </c>
      <c r="I32" s="15">
        <f>I30*D32</f>
        <v>890.573</v>
      </c>
      <c r="J32" s="15">
        <f>I32+H32+F32+E32</f>
        <v>7931.866000000001</v>
      </c>
    </row>
    <row r="33" spans="1:10" ht="13.5" thickBot="1">
      <c r="A33" s="27"/>
      <c r="B33" s="46" t="s">
        <v>7</v>
      </c>
      <c r="C33" s="47"/>
      <c r="D33" s="33"/>
      <c r="E33" s="15">
        <f>E31+E32</f>
        <v>7004.358</v>
      </c>
      <c r="F33" s="15">
        <f>F31+F32</f>
        <v>11047.524000000001</v>
      </c>
      <c r="G33" s="15" t="s">
        <v>14</v>
      </c>
      <c r="H33" s="15">
        <f>H32+H31</f>
        <v>13239.945000000002</v>
      </c>
      <c r="I33" s="15">
        <f>I32+I31</f>
        <v>3957.7469999999994</v>
      </c>
      <c r="J33" s="15">
        <f>J32+J31</f>
        <v>35249.574</v>
      </c>
    </row>
    <row r="34" spans="1:10" ht="12.75">
      <c r="A34" s="27"/>
      <c r="B34" s="28"/>
      <c r="C34" s="29"/>
      <c r="D34" s="41"/>
      <c r="E34" s="31" t="s">
        <v>14</v>
      </c>
      <c r="F34" s="31"/>
      <c r="G34" s="31"/>
      <c r="H34" s="31"/>
      <c r="I34" s="31"/>
      <c r="J34" s="31"/>
    </row>
    <row r="35" spans="1:10" ht="12.75">
      <c r="A35" s="18"/>
      <c r="B35" s="9"/>
      <c r="C35" s="19"/>
      <c r="D35" s="33"/>
      <c r="E35" s="12">
        <v>2.46</v>
      </c>
      <c r="F35" s="12">
        <v>5.1</v>
      </c>
      <c r="G35" s="12" t="s">
        <v>14</v>
      </c>
      <c r="H35" s="12">
        <v>4</v>
      </c>
      <c r="I35" s="12">
        <v>1.39</v>
      </c>
      <c r="J35" s="21">
        <f>I35+H35+F35+E35</f>
        <v>12.95</v>
      </c>
    </row>
    <row r="36" spans="1:10" ht="12.75">
      <c r="A36" s="18">
        <v>18</v>
      </c>
      <c r="B36" s="9" t="s">
        <v>19</v>
      </c>
      <c r="C36" s="19">
        <v>1</v>
      </c>
      <c r="D36" s="33">
        <v>275.38</v>
      </c>
      <c r="E36" s="15">
        <f>E35*D36</f>
        <v>677.4348</v>
      </c>
      <c r="F36" s="15">
        <f>F35*D36</f>
        <v>1404.4379999999999</v>
      </c>
      <c r="G36" s="15" t="s">
        <v>14</v>
      </c>
      <c r="H36" s="15">
        <f>H35*D36</f>
        <v>1101.52</v>
      </c>
      <c r="I36" s="15">
        <f>I35*D36</f>
        <v>382.77819999999997</v>
      </c>
      <c r="J36" s="15">
        <f>I36+H36+F36+E36</f>
        <v>3566.171</v>
      </c>
    </row>
    <row r="37" spans="1:10" ht="12.75">
      <c r="A37" s="18">
        <v>19</v>
      </c>
      <c r="B37" s="9" t="s">
        <v>19</v>
      </c>
      <c r="C37" s="19" t="s">
        <v>20</v>
      </c>
      <c r="D37" s="33">
        <v>888.5</v>
      </c>
      <c r="E37" s="15">
        <f>E35*D37</f>
        <v>2185.71</v>
      </c>
      <c r="F37" s="15">
        <f>F35*D37</f>
        <v>4531.349999999999</v>
      </c>
      <c r="G37" s="15" t="s">
        <v>14</v>
      </c>
      <c r="H37" s="15">
        <f>H35*D37</f>
        <v>3554</v>
      </c>
      <c r="I37" s="15">
        <f>I35*D37</f>
        <v>1235.0149999999999</v>
      </c>
      <c r="J37" s="15">
        <f>I37+H37+F37+E37</f>
        <v>11506.074999999997</v>
      </c>
    </row>
    <row r="38" spans="1:10" ht="12.75">
      <c r="A38" s="18">
        <v>20</v>
      </c>
      <c r="B38" s="9" t="s">
        <v>19</v>
      </c>
      <c r="C38" s="19">
        <v>4</v>
      </c>
      <c r="D38" s="33">
        <v>708</v>
      </c>
      <c r="E38" s="15">
        <f>E35*D38</f>
        <v>1741.68</v>
      </c>
      <c r="F38" s="15">
        <f>F35*D38</f>
        <v>3610.7999999999997</v>
      </c>
      <c r="G38" s="15" t="s">
        <v>14</v>
      </c>
      <c r="H38" s="15">
        <f>H35*D38</f>
        <v>2832</v>
      </c>
      <c r="I38" s="15">
        <f>I35*D38</f>
        <v>984.1199999999999</v>
      </c>
      <c r="J38" s="15">
        <f>I38+H38+F38+E38</f>
        <v>9168.6</v>
      </c>
    </row>
    <row r="39" spans="1:10" ht="12.75">
      <c r="A39" s="18">
        <v>21</v>
      </c>
      <c r="B39" s="9" t="s">
        <v>19</v>
      </c>
      <c r="C39" s="19">
        <v>7</v>
      </c>
      <c r="D39" s="33">
        <v>879.3</v>
      </c>
      <c r="E39" s="15">
        <f>E35*D39</f>
        <v>2163.078</v>
      </c>
      <c r="F39" s="15">
        <f>F35*D39</f>
        <v>4484.429999999999</v>
      </c>
      <c r="G39" s="15" t="s">
        <v>14</v>
      </c>
      <c r="H39" s="15">
        <f>H35*D39</f>
        <v>3517.2</v>
      </c>
      <c r="I39" s="15">
        <f>I35*D39</f>
        <v>1222.2269999999999</v>
      </c>
      <c r="J39" s="15">
        <f>I39+H39+F39+E39</f>
        <v>11386.935</v>
      </c>
    </row>
    <row r="40" spans="1:10" ht="12.75">
      <c r="A40" s="18">
        <v>22</v>
      </c>
      <c r="B40" s="9" t="s">
        <v>19</v>
      </c>
      <c r="C40" s="19">
        <v>11</v>
      </c>
      <c r="D40" s="33">
        <v>4044</v>
      </c>
      <c r="E40" s="15">
        <f>E35*D40</f>
        <v>9948.24</v>
      </c>
      <c r="F40" s="15">
        <f>F35*D40</f>
        <v>20624.399999999998</v>
      </c>
      <c r="G40" s="15"/>
      <c r="H40" s="15">
        <f>H35*D40</f>
        <v>16176</v>
      </c>
      <c r="I40" s="15">
        <f>I35*D40</f>
        <v>5621.16</v>
      </c>
      <c r="J40" s="15">
        <f>I40+H40+F40+E40</f>
        <v>52369.799999999996</v>
      </c>
    </row>
    <row r="41" spans="1:10" ht="12.75">
      <c r="A41" s="18">
        <v>23</v>
      </c>
      <c r="B41" s="9" t="s">
        <v>21</v>
      </c>
      <c r="C41" s="19">
        <v>3</v>
      </c>
      <c r="D41" s="33">
        <v>368.2</v>
      </c>
      <c r="E41" s="15">
        <f>E35*D41</f>
        <v>905.7719999999999</v>
      </c>
      <c r="F41" s="15">
        <f>F35*D41</f>
        <v>1877.8199999999997</v>
      </c>
      <c r="G41" s="15" t="s">
        <v>14</v>
      </c>
      <c r="H41" s="15">
        <f>H35*D41</f>
        <v>1472.8</v>
      </c>
      <c r="I41" s="15">
        <f>I35*D41</f>
        <v>511.79799999999994</v>
      </c>
      <c r="J41" s="15">
        <f>I41+H41+F41+E41</f>
        <v>4768.19</v>
      </c>
    </row>
    <row r="42" spans="1:10" ht="12.75">
      <c r="A42" s="18">
        <v>24</v>
      </c>
      <c r="B42" s="9" t="s">
        <v>21</v>
      </c>
      <c r="C42" s="19">
        <v>5</v>
      </c>
      <c r="D42" s="33">
        <v>404.4</v>
      </c>
      <c r="E42" s="15">
        <f>E35*D42</f>
        <v>994.824</v>
      </c>
      <c r="F42" s="15">
        <f>F35*D42</f>
        <v>2062.4399999999996</v>
      </c>
      <c r="G42" s="15" t="s">
        <v>14</v>
      </c>
      <c r="H42" s="15">
        <f>H35*D42</f>
        <v>1617.6</v>
      </c>
      <c r="I42" s="15">
        <f>I35*D42</f>
        <v>562.116</v>
      </c>
      <c r="J42" s="15">
        <f>I42+H42+F42+E42</f>
        <v>5236.979999999999</v>
      </c>
    </row>
    <row r="43" spans="1:10" ht="12.75">
      <c r="A43" s="18">
        <v>25</v>
      </c>
      <c r="B43" s="9" t="s">
        <v>22</v>
      </c>
      <c r="C43" s="19">
        <v>8</v>
      </c>
      <c r="D43" s="33">
        <v>361.9</v>
      </c>
      <c r="E43" s="15">
        <f>E35*D43</f>
        <v>890.2739999999999</v>
      </c>
      <c r="F43" s="15">
        <f>F35*D43</f>
        <v>1845.6899999999998</v>
      </c>
      <c r="G43" s="15" t="s">
        <v>14</v>
      </c>
      <c r="H43" s="15">
        <f>H35*D43</f>
        <v>1447.6</v>
      </c>
      <c r="I43" s="15">
        <f>I35*D43</f>
        <v>503.04099999999994</v>
      </c>
      <c r="J43" s="15">
        <f>I43+H43+F43+E43</f>
        <v>4686.605</v>
      </c>
    </row>
    <row r="44" spans="1:10" ht="13.5" thickBot="1">
      <c r="A44" s="18">
        <v>26</v>
      </c>
      <c r="B44" s="9" t="s">
        <v>22</v>
      </c>
      <c r="C44" s="19">
        <v>15</v>
      </c>
      <c r="D44" s="33">
        <v>362.4</v>
      </c>
      <c r="E44" s="15">
        <f>E35*D44</f>
        <v>891.5039999999999</v>
      </c>
      <c r="F44" s="15">
        <f>F35*D44</f>
        <v>1848.2399999999998</v>
      </c>
      <c r="G44" s="15" t="s">
        <v>14</v>
      </c>
      <c r="H44" s="15">
        <f>H35*D44</f>
        <v>1449.6</v>
      </c>
      <c r="I44" s="15">
        <f>I35*D44</f>
        <v>503.73599999999993</v>
      </c>
      <c r="J44" s="15">
        <f>I44+H44+F44+E44</f>
        <v>4693.08</v>
      </c>
    </row>
    <row r="45" spans="1:10" ht="13.5" thickBot="1">
      <c r="A45" s="27" t="s">
        <v>14</v>
      </c>
      <c r="B45" s="46" t="s">
        <v>7</v>
      </c>
      <c r="C45" s="47"/>
      <c r="D45" s="33"/>
      <c r="E45" s="15">
        <f>SUM(E36:E44)</f>
        <v>20398.516800000005</v>
      </c>
      <c r="F45" s="15">
        <f>SUM(F36:F44)</f>
        <v>42289.608</v>
      </c>
      <c r="G45" s="15" t="s">
        <v>14</v>
      </c>
      <c r="H45" s="15">
        <f>SUM(H36:H44)</f>
        <v>33168.32</v>
      </c>
      <c r="I45" s="15">
        <f>SUM(I36:I44)</f>
        <v>11525.9912</v>
      </c>
      <c r="J45" s="15">
        <f>SUM(J36:J44)</f>
        <v>107382.43599999999</v>
      </c>
    </row>
    <row r="46" spans="1:10" ht="12.75">
      <c r="A46" s="27"/>
      <c r="B46" s="28"/>
      <c r="C46" s="29"/>
      <c r="D46" s="41"/>
      <c r="E46" s="31"/>
      <c r="F46" s="31"/>
      <c r="G46" s="31"/>
      <c r="H46" s="31"/>
      <c r="I46" s="31"/>
      <c r="J46" s="31"/>
    </row>
    <row r="47" spans="1:10" ht="12.75">
      <c r="A47" s="18"/>
      <c r="B47" s="9"/>
      <c r="C47" s="19"/>
      <c r="D47" s="33"/>
      <c r="E47" s="12">
        <v>2.46</v>
      </c>
      <c r="F47" s="12">
        <v>5.1</v>
      </c>
      <c r="G47" s="12" t="s">
        <v>14</v>
      </c>
      <c r="H47" s="12">
        <v>4.66</v>
      </c>
      <c r="I47" s="12">
        <v>1.39</v>
      </c>
      <c r="J47" s="21">
        <f>I47+H47+F47+E47</f>
        <v>13.61</v>
      </c>
    </row>
    <row r="48" spans="1:10" ht="12.75">
      <c r="A48" s="18">
        <v>27</v>
      </c>
      <c r="B48" s="9" t="s">
        <v>19</v>
      </c>
      <c r="C48" s="19">
        <v>3</v>
      </c>
      <c r="D48" s="33">
        <v>279.1</v>
      </c>
      <c r="E48" s="15">
        <f>E47*D48</f>
        <v>686.586</v>
      </c>
      <c r="F48" s="15">
        <f>F47*D48</f>
        <v>1423.41</v>
      </c>
      <c r="G48" s="15" t="s">
        <v>14</v>
      </c>
      <c r="H48" s="15">
        <f>H47*D48</f>
        <v>1300.6060000000002</v>
      </c>
      <c r="I48" s="15">
        <f>I47*D48</f>
        <v>387.949</v>
      </c>
      <c r="J48" s="15">
        <f>I48+H48+F48+E48</f>
        <v>3798.5510000000004</v>
      </c>
    </row>
    <row r="49" spans="1:10" ht="12.75">
      <c r="A49" s="18">
        <v>28</v>
      </c>
      <c r="B49" s="9" t="s">
        <v>19</v>
      </c>
      <c r="C49" s="19">
        <v>9</v>
      </c>
      <c r="D49" s="33">
        <v>1407.3</v>
      </c>
      <c r="E49" s="15">
        <f>E47*D49</f>
        <v>3461.9579999999996</v>
      </c>
      <c r="F49" s="15">
        <f>F47*D49</f>
        <v>7177.23</v>
      </c>
      <c r="G49" s="15" t="s">
        <v>14</v>
      </c>
      <c r="H49" s="15">
        <f>H47*D49</f>
        <v>6558.018</v>
      </c>
      <c r="I49" s="15">
        <f>I47*D49</f>
        <v>1956.1469999999997</v>
      </c>
      <c r="J49" s="15">
        <f>I49+H49+F49+E49</f>
        <v>19153.353</v>
      </c>
    </row>
    <row r="50" spans="1:10" ht="12.75">
      <c r="A50" s="18">
        <v>29</v>
      </c>
      <c r="B50" s="9" t="s">
        <v>24</v>
      </c>
      <c r="C50" s="19">
        <v>1</v>
      </c>
      <c r="D50" s="33">
        <v>798.4</v>
      </c>
      <c r="E50" s="15">
        <f>E47*D50</f>
        <v>1964.0639999999999</v>
      </c>
      <c r="F50" s="15">
        <f>F47*D50</f>
        <v>4071.8399999999997</v>
      </c>
      <c r="G50" s="15" t="s">
        <v>14</v>
      </c>
      <c r="H50" s="15">
        <f>H47*D50</f>
        <v>3720.544</v>
      </c>
      <c r="I50" s="15">
        <f>I47*D50</f>
        <v>1109.7759999999998</v>
      </c>
      <c r="J50" s="15">
        <f>I50+H50+F50+E50</f>
        <v>10866.224</v>
      </c>
    </row>
    <row r="51" spans="1:10" ht="12.75">
      <c r="A51" s="18">
        <v>30</v>
      </c>
      <c r="B51" s="9" t="s">
        <v>24</v>
      </c>
      <c r="C51" s="19">
        <v>2</v>
      </c>
      <c r="D51" s="33">
        <v>408.6</v>
      </c>
      <c r="E51" s="15">
        <f>E47*D51</f>
        <v>1005.1560000000001</v>
      </c>
      <c r="F51" s="15">
        <f>F47*D51</f>
        <v>2083.86</v>
      </c>
      <c r="G51" s="15" t="s">
        <v>14</v>
      </c>
      <c r="H51" s="15">
        <f>H47*D51</f>
        <v>1904.0760000000002</v>
      </c>
      <c r="I51" s="15">
        <f>I47*D51</f>
        <v>567.954</v>
      </c>
      <c r="J51" s="15">
        <f>I51+H51+F51+E51</f>
        <v>5561.046</v>
      </c>
    </row>
    <row r="52" spans="1:10" ht="13.5" thickBot="1">
      <c r="A52" s="18">
        <v>31</v>
      </c>
      <c r="B52" s="9" t="s">
        <v>24</v>
      </c>
      <c r="C52" s="19">
        <v>3</v>
      </c>
      <c r="D52" s="33">
        <v>424.7</v>
      </c>
      <c r="E52" s="15">
        <f>E47*D52</f>
        <v>1044.762</v>
      </c>
      <c r="F52" s="15">
        <f>F47*D52</f>
        <v>2165.97</v>
      </c>
      <c r="G52" s="15" t="s">
        <v>14</v>
      </c>
      <c r="H52" s="15">
        <f>H47*D52</f>
        <v>1979.102</v>
      </c>
      <c r="I52" s="15">
        <f>I47*D52</f>
        <v>590.333</v>
      </c>
      <c r="J52" s="15">
        <f>I52+H52+F52+E52</f>
        <v>5780.1669999999995</v>
      </c>
    </row>
    <row r="53" spans="1:10" ht="13.5" thickBot="1">
      <c r="A53" s="27"/>
      <c r="B53" s="46" t="s">
        <v>7</v>
      </c>
      <c r="C53" s="47"/>
      <c r="D53" s="33"/>
      <c r="E53" s="15">
        <f>SUM(E48:E52)</f>
        <v>8162.526</v>
      </c>
      <c r="F53" s="15">
        <f>SUM(F48:F52)</f>
        <v>16922.31</v>
      </c>
      <c r="G53" s="15" t="s">
        <v>14</v>
      </c>
      <c r="H53" s="15">
        <f>SUM(H48:H52)</f>
        <v>15462.346000000001</v>
      </c>
      <c r="I53" s="15">
        <f>SUM(I48:I52)</f>
        <v>4612.158999999999</v>
      </c>
      <c r="J53" s="15">
        <f>SUM(J48:J52)</f>
        <v>45159.341</v>
      </c>
    </row>
    <row r="55" spans="1:10" ht="12.75">
      <c r="A55" s="18"/>
      <c r="B55" s="9"/>
      <c r="C55" s="19"/>
      <c r="D55" s="33"/>
      <c r="E55" s="12">
        <v>2.46</v>
      </c>
      <c r="F55" s="12">
        <v>3.88</v>
      </c>
      <c r="G55" s="12" t="s">
        <v>14</v>
      </c>
      <c r="H55" s="12">
        <v>2.19</v>
      </c>
      <c r="I55" s="12">
        <v>1.39</v>
      </c>
      <c r="J55" s="21">
        <f>I55+H55+F55+E55</f>
        <v>9.92</v>
      </c>
    </row>
    <row r="56" spans="1:10" ht="12.75">
      <c r="A56" s="18">
        <v>32</v>
      </c>
      <c r="B56" s="43" t="s">
        <v>27</v>
      </c>
      <c r="C56" s="44">
        <v>1</v>
      </c>
      <c r="D56" s="33">
        <v>888.35</v>
      </c>
      <c r="E56" s="54">
        <f>E55*D56</f>
        <v>2185.341</v>
      </c>
      <c r="F56" s="54">
        <f>F55*D56</f>
        <v>3446.798</v>
      </c>
      <c r="G56" s="54" t="s">
        <v>14</v>
      </c>
      <c r="H56" s="54">
        <f>H55*D56</f>
        <v>1945.4865</v>
      </c>
      <c r="I56" s="54">
        <f>I55*D56</f>
        <v>1234.8065</v>
      </c>
      <c r="J56" s="34">
        <f>I56+H56+F56+E56</f>
        <v>8812.431999999999</v>
      </c>
    </row>
    <row r="57" spans="1:10" ht="12.75">
      <c r="A57" s="18">
        <v>33</v>
      </c>
      <c r="B57" s="43" t="s">
        <v>27</v>
      </c>
      <c r="C57" s="44">
        <v>3</v>
      </c>
      <c r="D57" s="33">
        <v>374.3</v>
      </c>
      <c r="E57" s="54">
        <f>E55*D57</f>
        <v>920.778</v>
      </c>
      <c r="F57" s="54">
        <f>F55*D57</f>
        <v>1452.284</v>
      </c>
      <c r="G57" s="54" t="s">
        <v>14</v>
      </c>
      <c r="H57" s="54">
        <f>H55*D57</f>
        <v>819.717</v>
      </c>
      <c r="I57" s="54">
        <f>I55*D57</f>
        <v>520.2769999999999</v>
      </c>
      <c r="J57" s="34">
        <f>I57+H57+F57+E57</f>
        <v>3713.0560000000005</v>
      </c>
    </row>
    <row r="58" spans="1:10" ht="12.75">
      <c r="A58" s="18">
        <v>34</v>
      </c>
      <c r="B58" s="43" t="s">
        <v>27</v>
      </c>
      <c r="C58" s="44">
        <v>4</v>
      </c>
      <c r="D58" s="33">
        <v>419</v>
      </c>
      <c r="E58" s="54">
        <f>E55*D58</f>
        <v>1030.74</v>
      </c>
      <c r="F58" s="54">
        <f>F55*D58</f>
        <v>1625.72</v>
      </c>
      <c r="G58" s="54" t="s">
        <v>14</v>
      </c>
      <c r="H58" s="54">
        <f>H55*D58</f>
        <v>917.61</v>
      </c>
      <c r="I58" s="54">
        <f>I55*D58</f>
        <v>582.41</v>
      </c>
      <c r="J58" s="34">
        <f>I58+H58+F58+E58</f>
        <v>4156.48</v>
      </c>
    </row>
    <row r="59" spans="1:10" ht="12.75">
      <c r="A59" s="18">
        <v>35</v>
      </c>
      <c r="B59" s="43" t="s">
        <v>27</v>
      </c>
      <c r="C59" s="44" t="s">
        <v>28</v>
      </c>
      <c r="D59" s="33">
        <v>560.2</v>
      </c>
      <c r="E59" s="54">
        <f>E55*D59</f>
        <v>1378.092</v>
      </c>
      <c r="F59" s="54">
        <f>F55*D59</f>
        <v>2173.576</v>
      </c>
      <c r="G59" s="54" t="s">
        <v>14</v>
      </c>
      <c r="H59" s="54">
        <f>H55*D59</f>
        <v>1226.838</v>
      </c>
      <c r="I59" s="54">
        <f>I55*D59</f>
        <v>778.678</v>
      </c>
      <c r="J59" s="34">
        <f>I59+H59+F59+E59</f>
        <v>5557.184000000001</v>
      </c>
    </row>
    <row r="60" spans="1:10" ht="12.75">
      <c r="A60" s="18">
        <v>36</v>
      </c>
      <c r="B60" s="43" t="s">
        <v>27</v>
      </c>
      <c r="C60" s="44">
        <v>6</v>
      </c>
      <c r="D60" s="33">
        <v>652.6</v>
      </c>
      <c r="E60" s="54">
        <f>E55*D60</f>
        <v>1605.396</v>
      </c>
      <c r="F60" s="54">
        <f>F55*D60</f>
        <v>2532.088</v>
      </c>
      <c r="G60" s="54" t="s">
        <v>14</v>
      </c>
      <c r="H60" s="54">
        <f>H55*D60</f>
        <v>1429.194</v>
      </c>
      <c r="I60" s="54">
        <f>I55*D60</f>
        <v>907.1139999999999</v>
      </c>
      <c r="J60" s="34">
        <f>I60+H60+F60+E60</f>
        <v>6473.792</v>
      </c>
    </row>
    <row r="61" spans="1:10" ht="12.75">
      <c r="A61" s="18">
        <v>37</v>
      </c>
      <c r="B61" s="43" t="s">
        <v>27</v>
      </c>
      <c r="C61" s="44">
        <v>7</v>
      </c>
      <c r="D61" s="33">
        <v>401.5</v>
      </c>
      <c r="E61" s="16">
        <f>E55*D61</f>
        <v>987.6899999999999</v>
      </c>
      <c r="F61" s="16">
        <f>F55*D61</f>
        <v>1557.82</v>
      </c>
      <c r="G61" s="16" t="s">
        <v>14</v>
      </c>
      <c r="H61" s="16">
        <f>H55*D61</f>
        <v>879.285</v>
      </c>
      <c r="I61" s="16">
        <f>I55*D61</f>
        <v>558.0849999999999</v>
      </c>
      <c r="J61" s="16">
        <f>I61+H61+F61+E61</f>
        <v>3982.8799999999997</v>
      </c>
    </row>
    <row r="62" spans="1:10" ht="12.75">
      <c r="A62" s="18">
        <v>38</v>
      </c>
      <c r="B62" s="43" t="s">
        <v>15</v>
      </c>
      <c r="C62" s="44" t="s">
        <v>29</v>
      </c>
      <c r="D62" s="33">
        <v>532.25</v>
      </c>
      <c r="E62" s="16">
        <f>E55*D62</f>
        <v>1309.335</v>
      </c>
      <c r="F62" s="16">
        <f>F55*D62</f>
        <v>2065.13</v>
      </c>
      <c r="G62" s="16" t="s">
        <v>14</v>
      </c>
      <c r="H62" s="16">
        <f>H55*D62</f>
        <v>1165.6275</v>
      </c>
      <c r="I62" s="16">
        <f>I55*D62</f>
        <v>739.8275</v>
      </c>
      <c r="J62" s="16">
        <f>I62+H62+F62+E62</f>
        <v>5279.92</v>
      </c>
    </row>
    <row r="63" spans="2:10" ht="12.75">
      <c r="B63" s="45" t="s">
        <v>7</v>
      </c>
      <c r="C63" s="45"/>
      <c r="D63" s="42"/>
      <c r="E63" s="15">
        <f>E62+E61+E60+E59+E58+E57+E56</f>
        <v>9417.372000000001</v>
      </c>
      <c r="F63" s="15">
        <f>F62+F61+F60+F59+F58+F57+F56</f>
        <v>14853.416000000001</v>
      </c>
      <c r="G63" s="15" t="s">
        <v>14</v>
      </c>
      <c r="H63" s="15">
        <f>H62+H61+H60+H59+H58+H57+H56</f>
        <v>8383.757999999998</v>
      </c>
      <c r="I63" s="15">
        <f>I62+I61+I60+I59+I58+I57+I56</f>
        <v>5321.197999999999</v>
      </c>
      <c r="J63" s="15">
        <f>I63+H63+F63+E63</f>
        <v>37975.744</v>
      </c>
    </row>
    <row r="64" spans="2:10" ht="13.5" thickBot="1">
      <c r="B64" s="50" t="s">
        <v>25</v>
      </c>
      <c r="C64" s="51"/>
      <c r="D64" s="52"/>
      <c r="E64" s="55">
        <f>E63+E53+E33+E24</f>
        <v>78893.9958</v>
      </c>
      <c r="F64" s="55">
        <f>F63+F53+F45+F33+F24</f>
        <v>202342.4183</v>
      </c>
      <c r="G64" s="53">
        <f>G28+G24</f>
        <v>6829.4490000000005</v>
      </c>
      <c r="H64" s="55">
        <f>H63+H53+H45+H33+H28+H24</f>
        <v>169742.33750000002</v>
      </c>
      <c r="I64" s="53">
        <f>I63+I53+I45+I33+I28+I24</f>
        <v>57060.2059</v>
      </c>
      <c r="J64" s="53">
        <f>J63+J53+J45+J33+J24</f>
        <v>532859.9733</v>
      </c>
    </row>
    <row r="67" spans="1:10" ht="12.75">
      <c r="A67" s="1"/>
      <c r="B67" s="48" t="s">
        <v>36</v>
      </c>
      <c r="C67" s="49"/>
      <c r="D67" s="49"/>
      <c r="E67" s="49"/>
      <c r="F67" s="49"/>
      <c r="G67" s="49"/>
      <c r="H67" s="49"/>
      <c r="I67" s="49"/>
      <c r="J67" s="1"/>
    </row>
    <row r="68" spans="1:10" ht="12.75">
      <c r="A68" s="1"/>
      <c r="B68" s="1"/>
      <c r="C68" s="1"/>
      <c r="D68" s="1"/>
      <c r="E68" s="1"/>
      <c r="F68" s="1"/>
      <c r="G68" s="11" t="s">
        <v>14</v>
      </c>
      <c r="H68" s="1"/>
      <c r="I68" s="1"/>
      <c r="J68" s="1"/>
    </row>
    <row r="69" spans="1:10" ht="63">
      <c r="A69" s="22" t="s">
        <v>3</v>
      </c>
      <c r="B69" s="22" t="s">
        <v>0</v>
      </c>
      <c r="C69" s="22" t="s">
        <v>1</v>
      </c>
      <c r="D69" s="22" t="s">
        <v>4</v>
      </c>
      <c r="E69" s="22" t="s">
        <v>32</v>
      </c>
      <c r="F69" s="22" t="s">
        <v>33</v>
      </c>
      <c r="G69" s="23" t="s">
        <v>5</v>
      </c>
      <c r="H69" s="23" t="s">
        <v>34</v>
      </c>
      <c r="I69" s="23" t="s">
        <v>6</v>
      </c>
      <c r="J69" s="24" t="s">
        <v>10</v>
      </c>
    </row>
    <row r="70" spans="1:10" ht="12.75">
      <c r="A70" s="25">
        <v>1</v>
      </c>
      <c r="B70" s="25">
        <v>2</v>
      </c>
      <c r="C70" s="25">
        <v>3</v>
      </c>
      <c r="D70" s="25">
        <v>4</v>
      </c>
      <c r="E70" s="25">
        <v>7</v>
      </c>
      <c r="F70" s="25">
        <v>8</v>
      </c>
      <c r="G70" s="25">
        <v>9</v>
      </c>
      <c r="H70" s="25">
        <v>10</v>
      </c>
      <c r="I70" s="26">
        <v>14</v>
      </c>
      <c r="J70" s="26">
        <v>17</v>
      </c>
    </row>
    <row r="71" spans="1:10" ht="12.75">
      <c r="A71" s="1"/>
      <c r="B71" s="1"/>
      <c r="C71" s="1"/>
      <c r="D71" s="1"/>
      <c r="E71" s="4"/>
      <c r="F71" s="4"/>
      <c r="G71" s="1"/>
      <c r="H71" s="1"/>
      <c r="I71" s="1"/>
      <c r="J71" s="1"/>
    </row>
    <row r="72" spans="1:10" ht="12.75">
      <c r="A72" s="5"/>
      <c r="B72" s="5"/>
      <c r="C72" s="5"/>
      <c r="D72" s="6"/>
      <c r="E72" s="12">
        <v>2.58</v>
      </c>
      <c r="F72" s="12">
        <v>5.58</v>
      </c>
      <c r="G72" s="12">
        <v>0.31</v>
      </c>
      <c r="H72" s="12">
        <v>4.67</v>
      </c>
      <c r="I72" s="12">
        <v>1.46</v>
      </c>
      <c r="J72" s="13">
        <f>I72+H72+G72+F72+E72</f>
        <v>14.6</v>
      </c>
    </row>
    <row r="73" spans="1:10" ht="12.75">
      <c r="A73" s="18">
        <v>1</v>
      </c>
      <c r="B73" s="7" t="s">
        <v>11</v>
      </c>
      <c r="C73" s="14">
        <v>1</v>
      </c>
      <c r="D73" s="33">
        <v>933.8</v>
      </c>
      <c r="E73" s="15">
        <f>E72*D73</f>
        <v>2409.2039999999997</v>
      </c>
      <c r="F73" s="37">
        <f>F72*D73</f>
        <v>5210.603999999999</v>
      </c>
      <c r="G73" s="37">
        <f>G72*D73</f>
        <v>289.478</v>
      </c>
      <c r="H73" s="37">
        <f>H72*D73</f>
        <v>4360.846</v>
      </c>
      <c r="I73" s="39">
        <f>I72*D73</f>
        <v>1363.348</v>
      </c>
      <c r="J73" s="38">
        <f>I73+H73+G73+F73+E73</f>
        <v>13633.479999999998</v>
      </c>
    </row>
    <row r="74" spans="1:10" ht="12.75">
      <c r="A74" s="18">
        <v>2</v>
      </c>
      <c r="B74" s="7" t="s">
        <v>12</v>
      </c>
      <c r="C74" s="14">
        <v>4</v>
      </c>
      <c r="D74" s="33">
        <v>2639.96</v>
      </c>
      <c r="E74" s="37">
        <f>E72*D74</f>
        <v>6811.0968</v>
      </c>
      <c r="F74" s="37">
        <f>F72*D74</f>
        <v>14730.9768</v>
      </c>
      <c r="G74" s="37">
        <f>G72*D74</f>
        <v>818.3876</v>
      </c>
      <c r="H74" s="37">
        <f>H72*D74</f>
        <v>12328.6132</v>
      </c>
      <c r="I74" s="39">
        <f>I72*D74</f>
        <v>3854.3415999999997</v>
      </c>
      <c r="J74" s="38">
        <f>I74+H74+G74+F74+E74</f>
        <v>38543.416000000005</v>
      </c>
    </row>
    <row r="75" spans="1:10" ht="12.75">
      <c r="A75" s="18">
        <v>3</v>
      </c>
      <c r="B75" s="7" t="s">
        <v>2</v>
      </c>
      <c r="C75" s="14">
        <v>43</v>
      </c>
      <c r="D75" s="33">
        <v>414.2</v>
      </c>
      <c r="E75" s="37">
        <f>E72*D75</f>
        <v>1068.636</v>
      </c>
      <c r="F75" s="37">
        <f>F72*D75</f>
        <v>2311.236</v>
      </c>
      <c r="G75" s="37">
        <f>G72*D75</f>
        <v>128.402</v>
      </c>
      <c r="H75" s="37">
        <f>H72*D75</f>
        <v>1934.3139999999999</v>
      </c>
      <c r="I75" s="39">
        <f>I72*D75</f>
        <v>604.732</v>
      </c>
      <c r="J75" s="38">
        <f>I75+H75+G75+F75+E75</f>
        <v>6047.32</v>
      </c>
    </row>
    <row r="76" spans="1:10" ht="12.75">
      <c r="A76" s="18">
        <v>4</v>
      </c>
      <c r="B76" s="7" t="s">
        <v>15</v>
      </c>
      <c r="C76" s="14">
        <v>8</v>
      </c>
      <c r="D76" s="33">
        <v>1502.05</v>
      </c>
      <c r="E76" s="37">
        <f>E72*D76</f>
        <v>3875.289</v>
      </c>
      <c r="F76" s="37">
        <f>F72*D76</f>
        <v>8381.439</v>
      </c>
      <c r="G76" s="37">
        <f>G72*D76</f>
        <v>465.6355</v>
      </c>
      <c r="H76" s="37">
        <f>H72*D76</f>
        <v>7014.5734999999995</v>
      </c>
      <c r="I76" s="39">
        <f>I72*D76</f>
        <v>2192.993</v>
      </c>
      <c r="J76" s="38">
        <f>I76+H76+G76+F76+E76</f>
        <v>21929.93</v>
      </c>
    </row>
    <row r="77" spans="1:10" ht="12.75">
      <c r="A77" s="18">
        <v>5</v>
      </c>
      <c r="B77" s="7" t="s">
        <v>13</v>
      </c>
      <c r="C77" s="14">
        <v>14</v>
      </c>
      <c r="D77" s="33">
        <v>650.9</v>
      </c>
      <c r="E77" s="37">
        <f>E72*D77</f>
        <v>1679.322</v>
      </c>
      <c r="F77" s="37">
        <f>F72*D77</f>
        <v>3632.022</v>
      </c>
      <c r="G77" s="37">
        <f>G72*D77</f>
        <v>201.779</v>
      </c>
      <c r="H77" s="37">
        <f>H72*D77</f>
        <v>3039.703</v>
      </c>
      <c r="I77" s="39">
        <f>I72*D77</f>
        <v>950.314</v>
      </c>
      <c r="J77" s="38">
        <f>I77+H77+G77+F77+E77</f>
        <v>9503.14</v>
      </c>
    </row>
    <row r="78" spans="1:10" ht="12.75">
      <c r="A78" s="18">
        <v>6</v>
      </c>
      <c r="B78" s="7" t="s">
        <v>9</v>
      </c>
      <c r="C78" s="14">
        <v>3</v>
      </c>
      <c r="D78" s="33">
        <v>2011.3</v>
      </c>
      <c r="E78" s="37">
        <f>E72*D78</f>
        <v>5189.154</v>
      </c>
      <c r="F78" s="37">
        <f>F72*D78</f>
        <v>11223.054</v>
      </c>
      <c r="G78" s="37">
        <f>G72*D78</f>
        <v>623.5029999999999</v>
      </c>
      <c r="H78" s="37">
        <f>H72*D78</f>
        <v>9392.770999999999</v>
      </c>
      <c r="I78" s="39">
        <f>I72*D78</f>
        <v>2936.498</v>
      </c>
      <c r="J78" s="38">
        <f>I78+H78+G78+F78+E78</f>
        <v>29364.980000000003</v>
      </c>
    </row>
    <row r="79" spans="1:10" ht="12.75">
      <c r="A79" s="18">
        <v>7</v>
      </c>
      <c r="B79" s="7" t="s">
        <v>9</v>
      </c>
      <c r="C79" s="14">
        <v>4</v>
      </c>
      <c r="D79" s="34">
        <v>3238.8</v>
      </c>
      <c r="E79" s="16">
        <f>E72*D79</f>
        <v>8356.104000000001</v>
      </c>
      <c r="F79" s="16">
        <f>F72*D79</f>
        <v>18072.504</v>
      </c>
      <c r="G79" s="16">
        <f>G72*D79</f>
        <v>1004.028</v>
      </c>
      <c r="H79" s="16">
        <f>H72*D79</f>
        <v>15125.196</v>
      </c>
      <c r="I79" s="16">
        <f>I72*D79</f>
        <v>4728.648</v>
      </c>
      <c r="J79" s="17">
        <f>I79+H79+G79+F79+E79</f>
        <v>47286.48</v>
      </c>
    </row>
    <row r="80" spans="1:10" ht="12.75">
      <c r="A80" s="18">
        <v>8</v>
      </c>
      <c r="B80" s="7" t="s">
        <v>9</v>
      </c>
      <c r="C80" s="14">
        <v>8</v>
      </c>
      <c r="D80" s="34">
        <v>3143.3</v>
      </c>
      <c r="E80" s="16">
        <f>E72*D80</f>
        <v>8109.714000000001</v>
      </c>
      <c r="F80" s="16">
        <f>F72*D80</f>
        <v>17539.614</v>
      </c>
      <c r="G80" s="16">
        <f>G72*D80</f>
        <v>974.423</v>
      </c>
      <c r="H80" s="16">
        <f>H72*D80</f>
        <v>14679.211000000001</v>
      </c>
      <c r="I80" s="16">
        <f>I72*D80</f>
        <v>4589.218</v>
      </c>
      <c r="J80" s="17">
        <f>I80+H80+G80+F80+E80</f>
        <v>45892.18</v>
      </c>
    </row>
    <row r="81" spans="1:10" ht="12.75">
      <c r="A81" s="18">
        <v>9</v>
      </c>
      <c r="B81" s="7" t="s">
        <v>15</v>
      </c>
      <c r="C81" s="14" t="s">
        <v>20</v>
      </c>
      <c r="D81" s="34">
        <v>1538.4</v>
      </c>
      <c r="E81" s="16">
        <f>E72*D81</f>
        <v>3969.0720000000006</v>
      </c>
      <c r="F81" s="16">
        <f>F72*D81</f>
        <v>8584.272</v>
      </c>
      <c r="G81" s="16">
        <f>G72*D81</f>
        <v>476.904</v>
      </c>
      <c r="H81" s="16">
        <f>H72*D81</f>
        <v>7184.328</v>
      </c>
      <c r="I81" s="16">
        <f>I72*D81</f>
        <v>2246.0640000000003</v>
      </c>
      <c r="J81" s="17">
        <f>I81+H81+G81+F81+E81</f>
        <v>22460.64</v>
      </c>
    </row>
    <row r="82" spans="1:10" ht="12.75">
      <c r="A82" s="18">
        <v>10</v>
      </c>
      <c r="B82" s="7" t="s">
        <v>15</v>
      </c>
      <c r="C82" s="14">
        <v>10</v>
      </c>
      <c r="D82" s="34">
        <v>1334.54</v>
      </c>
      <c r="E82" s="16">
        <f>E72*D82</f>
        <v>3443.1132</v>
      </c>
      <c r="F82" s="16">
        <f>F72*D82</f>
        <v>7446.7332</v>
      </c>
      <c r="G82" s="16">
        <f>G72*D82</f>
        <v>413.7074</v>
      </c>
      <c r="H82" s="16">
        <f>H72*D82</f>
        <v>6232.3018</v>
      </c>
      <c r="I82" s="16">
        <f>I72*D82</f>
        <v>1948.4284</v>
      </c>
      <c r="J82" s="17">
        <f>I82+H82+G82+F82+E82</f>
        <v>19484.284</v>
      </c>
    </row>
    <row r="83" spans="1:10" ht="12.75">
      <c r="A83" s="18">
        <v>11</v>
      </c>
      <c r="B83" s="7" t="s">
        <v>35</v>
      </c>
      <c r="C83" s="14">
        <v>107</v>
      </c>
      <c r="D83" s="34">
        <v>763.5</v>
      </c>
      <c r="E83" s="16">
        <f>E72*D83</f>
        <v>1969.8300000000002</v>
      </c>
      <c r="F83" s="16">
        <f>F72*D83</f>
        <v>4260.33</v>
      </c>
      <c r="G83" s="16">
        <f>G72*D83</f>
        <v>236.685</v>
      </c>
      <c r="H83" s="16">
        <f>H72*D83</f>
        <v>3565.545</v>
      </c>
      <c r="I83" s="16">
        <f>I72*D83</f>
        <v>1114.71</v>
      </c>
      <c r="J83" s="17">
        <f>I83+H83+G83+F83+E83</f>
        <v>11147.1</v>
      </c>
    </row>
    <row r="84" spans="1:10" ht="12.75">
      <c r="A84" s="18">
        <v>12</v>
      </c>
      <c r="B84" s="7" t="s">
        <v>26</v>
      </c>
      <c r="C84" s="14">
        <v>13</v>
      </c>
      <c r="D84" s="34">
        <v>971.98</v>
      </c>
      <c r="E84" s="16">
        <f>E72*D84</f>
        <v>2507.7084</v>
      </c>
      <c r="F84" s="16">
        <f>F72*D84</f>
        <v>5423.6484</v>
      </c>
      <c r="G84" s="16">
        <f>G72*D84</f>
        <v>301.3138</v>
      </c>
      <c r="H84" s="16">
        <f>H72*D84</f>
        <v>4539.1466</v>
      </c>
      <c r="I84" s="16">
        <f>I72*D84</f>
        <v>1419.0908</v>
      </c>
      <c r="J84" s="17">
        <f>I84+H84+G84+F84+E84</f>
        <v>14190.908</v>
      </c>
    </row>
    <row r="85" spans="1:10" ht="12.75">
      <c r="A85" s="18">
        <v>13</v>
      </c>
      <c r="B85" s="7" t="s">
        <v>18</v>
      </c>
      <c r="C85" s="14">
        <v>2</v>
      </c>
      <c r="D85" s="34">
        <v>938.6</v>
      </c>
      <c r="E85" s="16">
        <f>E72*D85</f>
        <v>2421.588</v>
      </c>
      <c r="F85" s="16">
        <f>F72*D85</f>
        <v>5237.388</v>
      </c>
      <c r="G85" s="16">
        <f>G72*D85</f>
        <v>290.966</v>
      </c>
      <c r="H85" s="16">
        <f>H72*D85</f>
        <v>4383.262</v>
      </c>
      <c r="I85" s="16">
        <f>I72*D85</f>
        <v>1370.356</v>
      </c>
      <c r="J85" s="17">
        <f>I85+H85+G85+F85+E85</f>
        <v>13703.56</v>
      </c>
    </row>
    <row r="86" spans="1:10" ht="13.5" thickBot="1">
      <c r="A86" s="18">
        <v>14</v>
      </c>
      <c r="B86" s="7" t="s">
        <v>18</v>
      </c>
      <c r="C86" s="14">
        <v>10</v>
      </c>
      <c r="D86" s="34">
        <v>1995.8</v>
      </c>
      <c r="E86" s="39">
        <f>E72*D86</f>
        <v>5149.164</v>
      </c>
      <c r="F86" s="39">
        <f>F72*D86</f>
        <v>11136.564</v>
      </c>
      <c r="G86" s="39">
        <f>G72*D86</f>
        <v>618.698</v>
      </c>
      <c r="H86" s="39">
        <f>H72*D86</f>
        <v>9320.386</v>
      </c>
      <c r="I86" s="39">
        <f>I72*D86</f>
        <v>2913.868</v>
      </c>
      <c r="J86" s="40">
        <f>I86+H86+G86+F86+E86</f>
        <v>29138.680000000004</v>
      </c>
    </row>
    <row r="87" spans="1:10" ht="13.5" thickBot="1">
      <c r="A87" s="1"/>
      <c r="B87" s="46" t="s">
        <v>7</v>
      </c>
      <c r="C87" s="47"/>
      <c r="D87" s="15">
        <f>SUM(D73:D86)</f>
        <v>22077.129999999997</v>
      </c>
      <c r="E87" s="15">
        <f>SUM(E73:E86)</f>
        <v>56958.99540000001</v>
      </c>
      <c r="F87" s="15">
        <f>SUM(F73:F86)</f>
        <v>123190.38540000001</v>
      </c>
      <c r="G87" s="15">
        <f>SUM(G73:G86)</f>
        <v>6843.910300000001</v>
      </c>
      <c r="H87" s="15">
        <f>SUM(H73:H86)</f>
        <v>103100.19709999998</v>
      </c>
      <c r="I87" s="15">
        <f>SUM(I73:I86)</f>
        <v>32232.609800000002</v>
      </c>
      <c r="J87" s="15">
        <f>SUM(J73:J86)</f>
        <v>322326.09799999994</v>
      </c>
    </row>
    <row r="88" spans="1:10" ht="12.75">
      <c r="A88" s="1"/>
      <c r="B88" s="35"/>
      <c r="C88" s="36"/>
      <c r="D88" s="10"/>
      <c r="E88" s="10"/>
      <c r="F88" s="10"/>
      <c r="G88" s="10"/>
      <c r="H88" s="10"/>
      <c r="I88" s="10"/>
      <c r="J88" s="10"/>
    </row>
    <row r="89" spans="1:10" ht="12.75">
      <c r="A89" s="18"/>
      <c r="B89" s="5"/>
      <c r="C89" s="18"/>
      <c r="D89" s="18"/>
      <c r="E89" s="20">
        <v>2.58</v>
      </c>
      <c r="F89" s="20">
        <v>4.97</v>
      </c>
      <c r="G89" s="20">
        <v>0.31</v>
      </c>
      <c r="H89" s="20">
        <v>1.81</v>
      </c>
      <c r="I89" s="20">
        <v>1.46</v>
      </c>
      <c r="J89" s="32">
        <f>I89+H89+G89+F89+E89</f>
        <v>11.13</v>
      </c>
    </row>
    <row r="90" spans="1:10" ht="13.5" thickBot="1">
      <c r="A90" s="18">
        <v>15</v>
      </c>
      <c r="B90" s="9" t="s">
        <v>16</v>
      </c>
      <c r="C90" s="19">
        <v>6</v>
      </c>
      <c r="D90" s="33">
        <v>687.7</v>
      </c>
      <c r="E90" s="15">
        <f>E89*D90</f>
        <v>1774.266</v>
      </c>
      <c r="F90" s="15">
        <f>F89*D90</f>
        <v>3417.869</v>
      </c>
      <c r="G90" s="15">
        <f>G89*D90</f>
        <v>213.187</v>
      </c>
      <c r="H90" s="15">
        <f>H89*D90</f>
        <v>1244.737</v>
      </c>
      <c r="I90" s="15">
        <f>I89*D90</f>
        <v>1004.042</v>
      </c>
      <c r="J90" s="15">
        <f>I90+H90+G90+F90+E90</f>
        <v>7654.101000000001</v>
      </c>
    </row>
    <row r="91" spans="1:10" ht="13.5" thickBot="1">
      <c r="A91" s="27"/>
      <c r="B91" s="46" t="s">
        <v>7</v>
      </c>
      <c r="C91" s="47"/>
      <c r="D91" s="33"/>
      <c r="E91" s="15">
        <v>1691.74</v>
      </c>
      <c r="F91" s="15">
        <v>3507.27</v>
      </c>
      <c r="G91" s="15">
        <v>206.31</v>
      </c>
      <c r="H91" s="15">
        <v>1244.74</v>
      </c>
      <c r="I91" s="15">
        <v>955.9</v>
      </c>
      <c r="J91" s="15">
        <v>7605.96</v>
      </c>
    </row>
    <row r="92" spans="1:10" ht="12.75">
      <c r="A92" s="27"/>
      <c r="B92" s="28"/>
      <c r="C92" s="29"/>
      <c r="D92" s="30"/>
      <c r="E92" s="31"/>
      <c r="F92" s="31"/>
      <c r="G92" s="31"/>
      <c r="H92" s="31"/>
      <c r="I92" s="31"/>
      <c r="J92" s="31"/>
    </row>
    <row r="93" spans="1:10" ht="12.75">
      <c r="A93" s="18"/>
      <c r="B93" s="9"/>
      <c r="C93" s="19"/>
      <c r="D93" s="8"/>
      <c r="E93" s="12">
        <v>2.58</v>
      </c>
      <c r="F93" s="12">
        <v>4.08</v>
      </c>
      <c r="G93" s="12">
        <v>0</v>
      </c>
      <c r="H93" s="12">
        <v>4.98</v>
      </c>
      <c r="I93" s="12">
        <v>1.46</v>
      </c>
      <c r="J93" s="21">
        <f>I93+H93+G93+F93+E93</f>
        <v>13.1</v>
      </c>
    </row>
    <row r="94" spans="1:10" ht="12.75">
      <c r="A94" s="18">
        <v>16</v>
      </c>
      <c r="B94" s="9" t="s">
        <v>17</v>
      </c>
      <c r="C94" s="19">
        <v>6</v>
      </c>
      <c r="D94" s="33">
        <v>2206.6</v>
      </c>
      <c r="E94" s="15">
        <f>E93*D94</f>
        <v>5693.028</v>
      </c>
      <c r="F94" s="15">
        <f>F93*D94</f>
        <v>9002.928</v>
      </c>
      <c r="G94" s="15" t="s">
        <v>14</v>
      </c>
      <c r="H94" s="15">
        <f>H93*D94</f>
        <v>10988.868</v>
      </c>
      <c r="I94" s="15">
        <f>I93*D94</f>
        <v>3221.636</v>
      </c>
      <c r="J94" s="15">
        <f>I94+H94+F94+E94</f>
        <v>28906.46</v>
      </c>
    </row>
    <row r="95" spans="1:10" ht="13.5" thickBot="1">
      <c r="A95" s="18">
        <v>17</v>
      </c>
      <c r="B95" s="43" t="s">
        <v>23</v>
      </c>
      <c r="C95" s="44">
        <v>2</v>
      </c>
      <c r="D95" s="34">
        <v>640.7</v>
      </c>
      <c r="E95" s="15">
        <f>E93*D95</f>
        <v>1653.006</v>
      </c>
      <c r="F95" s="15">
        <f>F93*D95</f>
        <v>2614.056</v>
      </c>
      <c r="G95" s="15"/>
      <c r="H95" s="15">
        <f>H93*D95</f>
        <v>3190.6860000000006</v>
      </c>
      <c r="I95" s="15">
        <f>I93*D95</f>
        <v>935.422</v>
      </c>
      <c r="J95" s="15">
        <f>I95+H95+F95+E95</f>
        <v>8393.17</v>
      </c>
    </row>
    <row r="96" spans="1:10" ht="13.5" thickBot="1">
      <c r="A96" s="27"/>
      <c r="B96" s="46" t="s">
        <v>7</v>
      </c>
      <c r="C96" s="47"/>
      <c r="D96" s="33"/>
      <c r="E96" s="15">
        <f>E94+E95</f>
        <v>7346.034000000001</v>
      </c>
      <c r="F96" s="15">
        <f>F94+F95</f>
        <v>11616.984</v>
      </c>
      <c r="G96" s="15" t="s">
        <v>14</v>
      </c>
      <c r="H96" s="15">
        <f>H95+H94</f>
        <v>14179.554</v>
      </c>
      <c r="I96" s="15">
        <f>I95+I94</f>
        <v>4157.058</v>
      </c>
      <c r="J96" s="15">
        <f>J95+J94</f>
        <v>37299.63</v>
      </c>
    </row>
    <row r="97" spans="1:10" ht="12.75">
      <c r="A97" s="27"/>
      <c r="B97" s="28"/>
      <c r="C97" s="29"/>
      <c r="D97" s="41"/>
      <c r="E97" s="31" t="s">
        <v>14</v>
      </c>
      <c r="F97" s="31"/>
      <c r="G97" s="31"/>
      <c r="H97" s="31"/>
      <c r="I97" s="31"/>
      <c r="J97" s="31"/>
    </row>
    <row r="98" spans="1:10" ht="12.75">
      <c r="A98" s="18"/>
      <c r="B98" s="9"/>
      <c r="C98" s="19"/>
      <c r="D98" s="33"/>
      <c r="E98" s="12">
        <v>2.58</v>
      </c>
      <c r="F98" s="12">
        <v>5.48</v>
      </c>
      <c r="G98" s="12" t="s">
        <v>14</v>
      </c>
      <c r="H98" s="12">
        <v>4.39</v>
      </c>
      <c r="I98" s="12">
        <v>1.46</v>
      </c>
      <c r="J98" s="21">
        <f>I98+H98+F98+E98</f>
        <v>13.91</v>
      </c>
    </row>
    <row r="99" spans="1:10" ht="12.75">
      <c r="A99" s="18">
        <v>18</v>
      </c>
      <c r="B99" s="9" t="s">
        <v>19</v>
      </c>
      <c r="C99" s="19">
        <v>1</v>
      </c>
      <c r="D99" s="33">
        <v>275.38</v>
      </c>
      <c r="E99" s="15">
        <f>E98*D99</f>
        <v>710.4804</v>
      </c>
      <c r="F99" s="15">
        <f>F98*D99</f>
        <v>1509.0824</v>
      </c>
      <c r="G99" s="15" t="s">
        <v>14</v>
      </c>
      <c r="H99" s="15">
        <f>H98*D99</f>
        <v>1208.9181999999998</v>
      </c>
      <c r="I99" s="15">
        <f>I98*D99</f>
        <v>402.0548</v>
      </c>
      <c r="J99" s="15">
        <f>I99+H99+F99+E99</f>
        <v>3830.5358</v>
      </c>
    </row>
    <row r="100" spans="1:10" ht="12.75">
      <c r="A100" s="18">
        <v>19</v>
      </c>
      <c r="B100" s="9" t="s">
        <v>19</v>
      </c>
      <c r="C100" s="19" t="s">
        <v>20</v>
      </c>
      <c r="D100" s="33">
        <v>888.5</v>
      </c>
      <c r="E100" s="15">
        <f>E98*D100</f>
        <v>2292.33</v>
      </c>
      <c r="F100" s="15">
        <f>F98*D100</f>
        <v>4868.9800000000005</v>
      </c>
      <c r="G100" s="15" t="s">
        <v>14</v>
      </c>
      <c r="H100" s="15">
        <f>H98*D100</f>
        <v>3900.515</v>
      </c>
      <c r="I100" s="15">
        <f>I98*D100</f>
        <v>1297.21</v>
      </c>
      <c r="J100" s="15">
        <f>I100+H100+F100+E100</f>
        <v>12359.035000000002</v>
      </c>
    </row>
    <row r="101" spans="1:10" ht="12.75">
      <c r="A101" s="18">
        <v>20</v>
      </c>
      <c r="B101" s="9" t="s">
        <v>19</v>
      </c>
      <c r="C101" s="19">
        <v>4</v>
      </c>
      <c r="D101" s="33">
        <v>708</v>
      </c>
      <c r="E101" s="15">
        <f>E98*D101</f>
        <v>1826.64</v>
      </c>
      <c r="F101" s="15">
        <f>F98*D101</f>
        <v>3879.84</v>
      </c>
      <c r="G101" s="15" t="s">
        <v>14</v>
      </c>
      <c r="H101" s="15">
        <f>H98*D101</f>
        <v>3108.12</v>
      </c>
      <c r="I101" s="15">
        <f>I98*D101</f>
        <v>1033.68</v>
      </c>
      <c r="J101" s="15">
        <f>I101+H101+F101+E101</f>
        <v>9848.28</v>
      </c>
    </row>
    <row r="102" spans="1:10" ht="12.75">
      <c r="A102" s="18">
        <v>21</v>
      </c>
      <c r="B102" s="9" t="s">
        <v>19</v>
      </c>
      <c r="C102" s="19">
        <v>7</v>
      </c>
      <c r="D102" s="33">
        <v>879.3</v>
      </c>
      <c r="E102" s="15">
        <f>E98*D102</f>
        <v>2268.594</v>
      </c>
      <c r="F102" s="15">
        <f>F98*D102</f>
        <v>4818.564</v>
      </c>
      <c r="G102" s="15" t="s">
        <v>14</v>
      </c>
      <c r="H102" s="15">
        <f>H98*D102</f>
        <v>3860.1269999999995</v>
      </c>
      <c r="I102" s="15">
        <f>I98*D102</f>
        <v>1283.7779999999998</v>
      </c>
      <c r="J102" s="15">
        <f>I102+H102+F102+E102</f>
        <v>12231.062999999998</v>
      </c>
    </row>
    <row r="103" spans="1:10" ht="12.75">
      <c r="A103" s="18">
        <v>22</v>
      </c>
      <c r="B103" s="9" t="s">
        <v>19</v>
      </c>
      <c r="C103" s="19">
        <v>11</v>
      </c>
      <c r="D103" s="33">
        <v>4044</v>
      </c>
      <c r="E103" s="15">
        <f>E98*D103</f>
        <v>10433.52</v>
      </c>
      <c r="F103" s="15">
        <f>F98*D103</f>
        <v>22161.120000000003</v>
      </c>
      <c r="G103" s="15"/>
      <c r="H103" s="15">
        <f>H98*D103</f>
        <v>17753.16</v>
      </c>
      <c r="I103" s="15">
        <f>I98*D103</f>
        <v>5904.24</v>
      </c>
      <c r="J103" s="15">
        <f>I103+H103+F103+E103</f>
        <v>56252.04000000001</v>
      </c>
    </row>
    <row r="104" spans="1:10" ht="12.75">
      <c r="A104" s="18">
        <v>23</v>
      </c>
      <c r="B104" s="9" t="s">
        <v>21</v>
      </c>
      <c r="C104" s="19">
        <v>3</v>
      </c>
      <c r="D104" s="33">
        <v>368.2</v>
      </c>
      <c r="E104" s="15">
        <f>E98*D104</f>
        <v>949.956</v>
      </c>
      <c r="F104" s="15">
        <f>F98*D104</f>
        <v>2017.736</v>
      </c>
      <c r="G104" s="15" t="s">
        <v>14</v>
      </c>
      <c r="H104" s="15">
        <f>H98*D104</f>
        <v>1616.398</v>
      </c>
      <c r="I104" s="15">
        <f>I98*D104</f>
        <v>537.572</v>
      </c>
      <c r="J104" s="15">
        <f>I104+H104+F104+E104</f>
        <v>5121.662</v>
      </c>
    </row>
    <row r="105" spans="1:10" ht="12.75">
      <c r="A105" s="18">
        <v>24</v>
      </c>
      <c r="B105" s="9" t="s">
        <v>21</v>
      </c>
      <c r="C105" s="19">
        <v>5</v>
      </c>
      <c r="D105" s="33">
        <v>404.4</v>
      </c>
      <c r="E105" s="15">
        <f>E98*D105</f>
        <v>1043.3519999999999</v>
      </c>
      <c r="F105" s="15">
        <f>F98*D105</f>
        <v>2216.112</v>
      </c>
      <c r="G105" s="15" t="s">
        <v>14</v>
      </c>
      <c r="H105" s="15">
        <f>H98*D105</f>
        <v>1775.3159999999998</v>
      </c>
      <c r="I105" s="15">
        <f>I98*D105</f>
        <v>590.424</v>
      </c>
      <c r="J105" s="15">
        <f>I105+H105+F105+E105</f>
        <v>5625.204</v>
      </c>
    </row>
    <row r="106" spans="1:10" ht="12.75">
      <c r="A106" s="18">
        <v>25</v>
      </c>
      <c r="B106" s="9" t="s">
        <v>22</v>
      </c>
      <c r="C106" s="19">
        <v>8</v>
      </c>
      <c r="D106" s="33">
        <v>361.9</v>
      </c>
      <c r="E106" s="15">
        <f>E98*D106</f>
        <v>933.702</v>
      </c>
      <c r="F106" s="15">
        <f>F98*D106</f>
        <v>1983.212</v>
      </c>
      <c r="G106" s="15" t="s">
        <v>14</v>
      </c>
      <c r="H106" s="15">
        <f>H98*D106</f>
        <v>1588.7409999999998</v>
      </c>
      <c r="I106" s="15">
        <f>I98*D106</f>
        <v>528.3739999999999</v>
      </c>
      <c r="J106" s="15">
        <f>I106+H106+F106+E106</f>
        <v>5034.0289999999995</v>
      </c>
    </row>
    <row r="107" spans="1:10" ht="13.5" thickBot="1">
      <c r="A107" s="18">
        <v>26</v>
      </c>
      <c r="B107" s="9" t="s">
        <v>22</v>
      </c>
      <c r="C107" s="19">
        <v>15</v>
      </c>
      <c r="D107" s="33">
        <v>362.4</v>
      </c>
      <c r="E107" s="15">
        <f>E98*D107</f>
        <v>934.992</v>
      </c>
      <c r="F107" s="15">
        <f>F98*D107</f>
        <v>1985.952</v>
      </c>
      <c r="G107" s="15" t="s">
        <v>14</v>
      </c>
      <c r="H107" s="15">
        <f>H98*D107</f>
        <v>1590.9359999999997</v>
      </c>
      <c r="I107" s="15">
        <f>I98*D107</f>
        <v>529.1039999999999</v>
      </c>
      <c r="J107" s="15">
        <f>I107+H107+F107+E107</f>
        <v>5040.9839999999995</v>
      </c>
    </row>
    <row r="108" spans="1:10" ht="13.5" thickBot="1">
      <c r="A108" s="27" t="s">
        <v>14</v>
      </c>
      <c r="B108" s="46" t="s">
        <v>7</v>
      </c>
      <c r="C108" s="47"/>
      <c r="D108" s="33"/>
      <c r="E108" s="15">
        <f>SUM(E99:E107)</f>
        <v>21393.566399999996</v>
      </c>
      <c r="F108" s="15">
        <f>SUM(F99:F107)</f>
        <v>45440.598399999995</v>
      </c>
      <c r="G108" s="15" t="s">
        <v>14</v>
      </c>
      <c r="H108" s="15">
        <f>SUM(H99:H107)</f>
        <v>36402.2312</v>
      </c>
      <c r="I108" s="15">
        <f>SUM(I99:I107)</f>
        <v>12106.4368</v>
      </c>
      <c r="J108" s="15">
        <f>SUM(J99:J107)</f>
        <v>115342.83279999999</v>
      </c>
    </row>
    <row r="109" spans="1:10" ht="12.75">
      <c r="A109" s="27"/>
      <c r="B109" s="28"/>
      <c r="C109" s="29"/>
      <c r="D109" s="41"/>
      <c r="E109" s="31"/>
      <c r="F109" s="31"/>
      <c r="G109" s="31"/>
      <c r="H109" s="31"/>
      <c r="I109" s="31"/>
      <c r="J109" s="31"/>
    </row>
    <row r="110" spans="1:10" ht="12.75">
      <c r="A110" s="18"/>
      <c r="B110" s="9"/>
      <c r="C110" s="19"/>
      <c r="D110" s="33"/>
      <c r="E110" s="12">
        <v>2.58</v>
      </c>
      <c r="F110" s="12">
        <v>5.48</v>
      </c>
      <c r="G110" s="12" t="s">
        <v>14</v>
      </c>
      <c r="H110" s="12">
        <v>4.86</v>
      </c>
      <c r="I110" s="12">
        <v>1.46</v>
      </c>
      <c r="J110" s="21">
        <f>I110+H110+F110+E110</f>
        <v>14.38</v>
      </c>
    </row>
    <row r="111" spans="1:10" ht="12.75">
      <c r="A111" s="18">
        <v>27</v>
      </c>
      <c r="B111" s="9" t="s">
        <v>19</v>
      </c>
      <c r="C111" s="19">
        <v>3</v>
      </c>
      <c r="D111" s="33">
        <v>279.1</v>
      </c>
      <c r="E111" s="15">
        <f>E110*D111</f>
        <v>720.0780000000001</v>
      </c>
      <c r="F111" s="15">
        <f>F110*D111</f>
        <v>1529.4680000000003</v>
      </c>
      <c r="G111" s="15" t="s">
        <v>14</v>
      </c>
      <c r="H111" s="15">
        <f>H110*D111</f>
        <v>1356.4260000000002</v>
      </c>
      <c r="I111" s="15">
        <f>I110*D111</f>
        <v>407.48600000000005</v>
      </c>
      <c r="J111" s="15">
        <f>I111+H111+F111+E111</f>
        <v>4013.4580000000005</v>
      </c>
    </row>
    <row r="112" spans="1:10" ht="12.75">
      <c r="A112" s="18">
        <v>28</v>
      </c>
      <c r="B112" s="9" t="s">
        <v>19</v>
      </c>
      <c r="C112" s="19">
        <v>9</v>
      </c>
      <c r="D112" s="33">
        <v>1407.3</v>
      </c>
      <c r="E112" s="15">
        <f>E110*D112</f>
        <v>3630.834</v>
      </c>
      <c r="F112" s="15">
        <f>F110*D112</f>
        <v>7712.004</v>
      </c>
      <c r="G112" s="15" t="s">
        <v>14</v>
      </c>
      <c r="H112" s="15">
        <f>H110*D112</f>
        <v>6839.478</v>
      </c>
      <c r="I112" s="15">
        <f>I110*D112</f>
        <v>2054.658</v>
      </c>
      <c r="J112" s="15">
        <f>I112+H112+F112+E112</f>
        <v>20236.974</v>
      </c>
    </row>
    <row r="113" spans="1:10" ht="12.75">
      <c r="A113" s="18">
        <v>29</v>
      </c>
      <c r="B113" s="9" t="s">
        <v>24</v>
      </c>
      <c r="C113" s="19">
        <v>1</v>
      </c>
      <c r="D113" s="33">
        <v>798.4</v>
      </c>
      <c r="E113" s="15">
        <f>E110*D113</f>
        <v>2059.872</v>
      </c>
      <c r="F113" s="15">
        <f>F110*D113</f>
        <v>4375.232</v>
      </c>
      <c r="G113" s="15" t="s">
        <v>14</v>
      </c>
      <c r="H113" s="15">
        <f>H110*D113</f>
        <v>3880.224</v>
      </c>
      <c r="I113" s="15">
        <f>I110*D113</f>
        <v>1165.664</v>
      </c>
      <c r="J113" s="15">
        <f>I113+H113+F113+E113</f>
        <v>11480.991999999998</v>
      </c>
    </row>
    <row r="114" spans="1:10" ht="12.75">
      <c r="A114" s="18">
        <v>30</v>
      </c>
      <c r="B114" s="9" t="s">
        <v>24</v>
      </c>
      <c r="C114" s="19">
        <v>2</v>
      </c>
      <c r="D114" s="33">
        <v>408.6</v>
      </c>
      <c r="E114" s="15">
        <f>E110*D114</f>
        <v>1054.188</v>
      </c>
      <c r="F114" s="15">
        <f>F110*D114</f>
        <v>2239.128</v>
      </c>
      <c r="G114" s="15" t="s">
        <v>14</v>
      </c>
      <c r="H114" s="15">
        <f>H110*D114</f>
        <v>1985.7960000000003</v>
      </c>
      <c r="I114" s="15">
        <f>I110*D114</f>
        <v>596.556</v>
      </c>
      <c r="J114" s="15">
        <f>I114+H114+F114+E114</f>
        <v>5875.668000000001</v>
      </c>
    </row>
    <row r="115" spans="1:10" ht="13.5" thickBot="1">
      <c r="A115" s="18">
        <v>31</v>
      </c>
      <c r="B115" s="9" t="s">
        <v>24</v>
      </c>
      <c r="C115" s="19">
        <v>3</v>
      </c>
      <c r="D115" s="33">
        <v>424.7</v>
      </c>
      <c r="E115" s="15">
        <f>E110*D115</f>
        <v>1095.726</v>
      </c>
      <c r="F115" s="15">
        <f>F110*D115</f>
        <v>2327.356</v>
      </c>
      <c r="G115" s="15" t="s">
        <v>14</v>
      </c>
      <c r="H115" s="15">
        <f>H110*D115</f>
        <v>2064.042</v>
      </c>
      <c r="I115" s="15">
        <f>I110*D115</f>
        <v>620.062</v>
      </c>
      <c r="J115" s="15">
        <f>I115+H115+F115+E115</f>
        <v>6107.186</v>
      </c>
    </row>
    <row r="116" spans="1:10" ht="13.5" thickBot="1">
      <c r="A116" s="27"/>
      <c r="B116" s="46" t="s">
        <v>7</v>
      </c>
      <c r="C116" s="47"/>
      <c r="D116" s="33"/>
      <c r="E116" s="15">
        <f>SUM(E111:E115)</f>
        <v>8560.698</v>
      </c>
      <c r="F116" s="15">
        <f>SUM(F111:F115)</f>
        <v>18183.188000000002</v>
      </c>
      <c r="G116" s="15" t="s">
        <v>14</v>
      </c>
      <c r="H116" s="15">
        <f>SUM(H111:H115)</f>
        <v>16125.966</v>
      </c>
      <c r="I116" s="15">
        <f>SUM(I111:I115)</f>
        <v>4844.4259999999995</v>
      </c>
      <c r="J116" s="15">
        <f>SUM(J111:J115)</f>
        <v>47714.278</v>
      </c>
    </row>
    <row r="118" spans="1:10" ht="12.75">
      <c r="A118" s="18"/>
      <c r="B118" s="9"/>
      <c r="C118" s="19"/>
      <c r="D118" s="33"/>
      <c r="E118" s="12">
        <v>2.58</v>
      </c>
      <c r="F118" s="12">
        <v>4.08</v>
      </c>
      <c r="G118" s="12" t="s">
        <v>14</v>
      </c>
      <c r="H118" s="12">
        <v>2.3</v>
      </c>
      <c r="I118" s="12">
        <v>1.46</v>
      </c>
      <c r="J118" s="21">
        <f>I118+H118+F118+E118</f>
        <v>10.42</v>
      </c>
    </row>
    <row r="119" spans="1:10" ht="12.75">
      <c r="A119" s="18">
        <v>32</v>
      </c>
      <c r="B119" s="43" t="s">
        <v>27</v>
      </c>
      <c r="C119" s="44">
        <v>1</v>
      </c>
      <c r="D119" s="33">
        <v>888.35</v>
      </c>
      <c r="E119" s="54">
        <f>E118*D119</f>
        <v>2291.943</v>
      </c>
      <c r="F119" s="54">
        <f>F118*D119</f>
        <v>3624.4680000000003</v>
      </c>
      <c r="G119" s="54" t="s">
        <v>14</v>
      </c>
      <c r="H119" s="54">
        <f>H118*D119</f>
        <v>2043.205</v>
      </c>
      <c r="I119" s="54">
        <f>I118*D119</f>
        <v>1296.991</v>
      </c>
      <c r="J119" s="34">
        <f>I119+H119+F119+E119</f>
        <v>9256.607</v>
      </c>
    </row>
    <row r="120" spans="1:10" ht="12.75">
      <c r="A120" s="18">
        <v>33</v>
      </c>
      <c r="B120" s="43" t="s">
        <v>27</v>
      </c>
      <c r="C120" s="44">
        <v>3</v>
      </c>
      <c r="D120" s="33">
        <v>374.3</v>
      </c>
      <c r="E120" s="54">
        <f>E118*D120</f>
        <v>965.6940000000001</v>
      </c>
      <c r="F120" s="54">
        <f>F118*D120</f>
        <v>1527.144</v>
      </c>
      <c r="G120" s="54" t="s">
        <v>14</v>
      </c>
      <c r="H120" s="54">
        <f>H118*D120</f>
        <v>860.89</v>
      </c>
      <c r="I120" s="54">
        <f>I118*D120</f>
        <v>546.478</v>
      </c>
      <c r="J120" s="34">
        <f>I120+H120+F120+E120</f>
        <v>3900.2059999999997</v>
      </c>
    </row>
    <row r="121" spans="1:10" ht="12.75">
      <c r="A121" s="18">
        <v>34</v>
      </c>
      <c r="B121" s="43" t="s">
        <v>27</v>
      </c>
      <c r="C121" s="44">
        <v>4</v>
      </c>
      <c r="D121" s="33">
        <v>419</v>
      </c>
      <c r="E121" s="54">
        <f>E118*D121</f>
        <v>1081.02</v>
      </c>
      <c r="F121" s="54">
        <f>F118*D121</f>
        <v>1709.52</v>
      </c>
      <c r="G121" s="54" t="s">
        <v>14</v>
      </c>
      <c r="H121" s="54">
        <f>H118*D121</f>
        <v>963.6999999999999</v>
      </c>
      <c r="I121" s="54">
        <f>I118*D121</f>
        <v>611.74</v>
      </c>
      <c r="J121" s="34">
        <f>I121+H121+F121+E121</f>
        <v>4365.98</v>
      </c>
    </row>
    <row r="122" spans="1:10" ht="12.75">
      <c r="A122" s="18">
        <v>35</v>
      </c>
      <c r="B122" s="43" t="s">
        <v>27</v>
      </c>
      <c r="C122" s="44" t="s">
        <v>28</v>
      </c>
      <c r="D122" s="33">
        <v>560.2</v>
      </c>
      <c r="E122" s="54">
        <f>E118*D122</f>
        <v>1445.3160000000003</v>
      </c>
      <c r="F122" s="54">
        <f>F118*D122</f>
        <v>2285.6160000000004</v>
      </c>
      <c r="G122" s="54" t="s">
        <v>14</v>
      </c>
      <c r="H122" s="54">
        <f>H118*D122</f>
        <v>1288.46</v>
      </c>
      <c r="I122" s="54">
        <f>I118*D122</f>
        <v>817.892</v>
      </c>
      <c r="J122" s="34">
        <f>I122+H122+F122+E122</f>
        <v>5837.2840000000015</v>
      </c>
    </row>
    <row r="123" spans="1:10" ht="12.75">
      <c r="A123" s="18">
        <v>36</v>
      </c>
      <c r="B123" s="43" t="s">
        <v>27</v>
      </c>
      <c r="C123" s="44">
        <v>6</v>
      </c>
      <c r="D123" s="33">
        <v>652.6</v>
      </c>
      <c r="E123" s="54">
        <f>E118*D123</f>
        <v>1683.708</v>
      </c>
      <c r="F123" s="54">
        <f>F118*D123</f>
        <v>2662.608</v>
      </c>
      <c r="G123" s="54" t="s">
        <v>14</v>
      </c>
      <c r="H123" s="54">
        <f>H118*D123</f>
        <v>1500.98</v>
      </c>
      <c r="I123" s="54">
        <f>I118*D123</f>
        <v>952.796</v>
      </c>
      <c r="J123" s="34">
        <f>I123+H123+F123+E123</f>
        <v>6800.092000000001</v>
      </c>
    </row>
    <row r="124" spans="1:10" ht="12.75">
      <c r="A124" s="18">
        <v>37</v>
      </c>
      <c r="B124" s="43" t="s">
        <v>27</v>
      </c>
      <c r="C124" s="44">
        <v>7</v>
      </c>
      <c r="D124" s="33">
        <v>401.5</v>
      </c>
      <c r="E124" s="16">
        <f>E118*D124</f>
        <v>1035.8700000000001</v>
      </c>
      <c r="F124" s="16">
        <f>F118*D124</f>
        <v>1638.1200000000001</v>
      </c>
      <c r="G124" s="16" t="s">
        <v>14</v>
      </c>
      <c r="H124" s="16">
        <f>H118*D124</f>
        <v>923.4499999999999</v>
      </c>
      <c r="I124" s="16">
        <f>I118*D124</f>
        <v>586.1899999999999</v>
      </c>
      <c r="J124" s="16">
        <f>I124+H124+F124+E124</f>
        <v>4183.63</v>
      </c>
    </row>
    <row r="125" spans="1:10" ht="12.75">
      <c r="A125" s="18">
        <v>38</v>
      </c>
      <c r="B125" s="43" t="s">
        <v>15</v>
      </c>
      <c r="C125" s="44" t="s">
        <v>29</v>
      </c>
      <c r="D125" s="33">
        <v>532.25</v>
      </c>
      <c r="E125" s="16">
        <f>E118*D125</f>
        <v>1373.205</v>
      </c>
      <c r="F125" s="16">
        <f>F118*D125</f>
        <v>2171.58</v>
      </c>
      <c r="G125" s="16" t="s">
        <v>14</v>
      </c>
      <c r="H125" s="16">
        <f>H118*D125</f>
        <v>1224.175</v>
      </c>
      <c r="I125" s="16">
        <f>I118*D125</f>
        <v>777.085</v>
      </c>
      <c r="J125" s="16">
        <f>I125+H125+F125+E125</f>
        <v>5546.045</v>
      </c>
    </row>
    <row r="126" spans="2:10" ht="12.75">
      <c r="B126" s="45" t="s">
        <v>7</v>
      </c>
      <c r="C126" s="45"/>
      <c r="D126" s="42"/>
      <c r="E126" s="15">
        <f>E125+E124+E123+E122+E121+E120+E119</f>
        <v>9876.756000000001</v>
      </c>
      <c r="F126" s="15">
        <f>F125+F124+F123+F122+F121+F120+F119</f>
        <v>15619.056000000002</v>
      </c>
      <c r="G126" s="15" t="s">
        <v>14</v>
      </c>
      <c r="H126" s="15">
        <f>H125+H124+H123+H122+H121+H120+H119</f>
        <v>8804.86</v>
      </c>
      <c r="I126" s="15">
        <f>I125+I124+I123+I122+I121+I120+I119</f>
        <v>5589.172</v>
      </c>
      <c r="J126" s="15">
        <f>I126+H126+F126+E126</f>
        <v>39889.844000000005</v>
      </c>
    </row>
    <row r="127" spans="2:10" ht="13.5" thickBot="1">
      <c r="B127" s="50" t="s">
        <v>25</v>
      </c>
      <c r="C127" s="51"/>
      <c r="D127" s="52"/>
      <c r="E127" s="55">
        <f>E126+E116+E96+E87</f>
        <v>82742.48340000001</v>
      </c>
      <c r="F127" s="55">
        <f>F126+F116+F108+F96+F87</f>
        <v>214050.2118</v>
      </c>
      <c r="G127" s="53">
        <f>G91+G87</f>
        <v>7050.220300000002</v>
      </c>
      <c r="H127" s="55">
        <f>H126+H116+H108+H96+H91+H87</f>
        <v>179857.54829999997</v>
      </c>
      <c r="I127" s="53">
        <f>I126+I116+I108+I96+I91+I87</f>
        <v>59885.6026</v>
      </c>
      <c r="J127" s="53">
        <f>J126+J116+J108+J96+J87</f>
        <v>562572.6828</v>
      </c>
    </row>
  </sheetData>
  <sheetProtection/>
  <mergeCells count="16">
    <mergeCell ref="B87:C87"/>
    <mergeCell ref="B91:C91"/>
    <mergeCell ref="B96:C96"/>
    <mergeCell ref="B108:C108"/>
    <mergeCell ref="B116:C116"/>
    <mergeCell ref="B126:C126"/>
    <mergeCell ref="B33:C33"/>
    <mergeCell ref="B45:C45"/>
    <mergeCell ref="B53:C53"/>
    <mergeCell ref="B63:C63"/>
    <mergeCell ref="B64:C64"/>
    <mergeCell ref="B4:I4"/>
    <mergeCell ref="B24:C24"/>
    <mergeCell ref="B28:C28"/>
    <mergeCell ref="B127:C127"/>
    <mergeCell ref="B67:I67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2017-09-13T12:07:50Z</cp:lastPrinted>
  <dcterms:created xsi:type="dcterms:W3CDTF">2014-06-23T04:13:35Z</dcterms:created>
  <dcterms:modified xsi:type="dcterms:W3CDTF">2017-09-13T18:24:59Z</dcterms:modified>
  <cp:category/>
  <cp:version/>
  <cp:contentType/>
  <cp:contentStatus/>
</cp:coreProperties>
</file>